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solt\Desktop\"/>
    </mc:Choice>
  </mc:AlternateContent>
  <bookViews>
    <workbookView xWindow="0" yWindow="0" windowWidth="20490" windowHeight="7320" firstSheet="1" activeTab="5"/>
  </bookViews>
  <sheets>
    <sheet name="leány" sheetId="4" state="hidden" r:id="rId1"/>
    <sheet name="Be" sheetId="1" r:id="rId2"/>
    <sheet name="Csapat" sheetId="3" r:id="rId3"/>
    <sheet name="E. II. kcs" sheetId="2" r:id="rId4"/>
    <sheet name="E. III. kcs" sheetId="5" r:id="rId5"/>
    <sheet name="E. IV. kcs" sheetId="6" r:id="rId6"/>
  </sheets>
  <externalReferences>
    <externalReference r:id="rId7"/>
  </externalReferences>
  <definedNames>
    <definedName name="_xlnm._FilterDatabase" localSheetId="1" hidden="1">Be!$A$44:$K$49</definedName>
    <definedName name="csapat1">Be!$A$42:$K$49</definedName>
    <definedName name="hfut">leány!$F$2:$H$302</definedName>
    <definedName name="kisl">leány!$K$2:$L$302</definedName>
    <definedName name="_xlnm.Print_Area" localSheetId="1">Be!$A$1:$M$260</definedName>
    <definedName name="pont">[1]Beírás!#REF!</definedName>
    <definedName name="rfut">leány!$D$2:$H$302</definedName>
    <definedName name="rrfut">leány!$B$2:$H$302</definedName>
    <definedName name="súly">leány!$J$2:$L$302</definedName>
    <definedName name="távol">leány!$I$2:$L$302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5" l="1"/>
  <c r="L48" i="6" l="1"/>
  <c r="L49" i="6"/>
  <c r="L50" i="6"/>
  <c r="L51" i="6"/>
  <c r="L52" i="6"/>
  <c r="L53" i="6"/>
  <c r="L54" i="6"/>
  <c r="L55" i="6"/>
  <c r="L56" i="6"/>
  <c r="L57" i="6"/>
  <c r="L58" i="6"/>
  <c r="L47" i="6"/>
  <c r="H48" i="6"/>
  <c r="H49" i="6"/>
  <c r="H50" i="6"/>
  <c r="H51" i="6"/>
  <c r="H52" i="6"/>
  <c r="H53" i="6"/>
  <c r="H54" i="6"/>
  <c r="H55" i="6"/>
  <c r="H56" i="6"/>
  <c r="H57" i="6"/>
  <c r="H58" i="6"/>
  <c r="H47" i="6"/>
  <c r="F48" i="6"/>
  <c r="F49" i="6"/>
  <c r="F50" i="6"/>
  <c r="F51" i="6"/>
  <c r="F52" i="6"/>
  <c r="F53" i="6"/>
  <c r="F54" i="6"/>
  <c r="F55" i="6"/>
  <c r="F56" i="6"/>
  <c r="F57" i="6"/>
  <c r="F58" i="6"/>
  <c r="F47" i="6"/>
  <c r="D48" i="6"/>
  <c r="D49" i="6"/>
  <c r="D50" i="6"/>
  <c r="D51" i="6"/>
  <c r="D52" i="6"/>
  <c r="D53" i="6"/>
  <c r="D54" i="6"/>
  <c r="D55" i="6"/>
  <c r="D56" i="6"/>
  <c r="D57" i="6"/>
  <c r="D58" i="6"/>
  <c r="D47" i="6"/>
  <c r="C48" i="6"/>
  <c r="C49" i="6"/>
  <c r="C50" i="6"/>
  <c r="C51" i="6"/>
  <c r="C52" i="6"/>
  <c r="C53" i="6"/>
  <c r="C54" i="6"/>
  <c r="C55" i="6"/>
  <c r="C56" i="6"/>
  <c r="C57" i="6"/>
  <c r="C58" i="6"/>
  <c r="C47" i="6"/>
  <c r="B48" i="6"/>
  <c r="B49" i="6"/>
  <c r="B50" i="6"/>
  <c r="B51" i="6"/>
  <c r="B52" i="6"/>
  <c r="B53" i="6"/>
  <c r="B54" i="6"/>
  <c r="B55" i="6"/>
  <c r="B56" i="6"/>
  <c r="B57" i="6"/>
  <c r="B58" i="6"/>
  <c r="B47" i="6"/>
  <c r="L48" i="5"/>
  <c r="L49" i="5"/>
  <c r="L50" i="5"/>
  <c r="L51" i="5"/>
  <c r="L52" i="5"/>
  <c r="L53" i="5"/>
  <c r="L54" i="5"/>
  <c r="L55" i="5"/>
  <c r="L56" i="5"/>
  <c r="L57" i="5"/>
  <c r="L58" i="5"/>
  <c r="H48" i="5"/>
  <c r="H49" i="5"/>
  <c r="H50" i="5"/>
  <c r="H51" i="5"/>
  <c r="H52" i="5"/>
  <c r="H53" i="5"/>
  <c r="H54" i="5"/>
  <c r="H55" i="5"/>
  <c r="H56" i="5"/>
  <c r="H57" i="5"/>
  <c r="H58" i="5"/>
  <c r="H5" i="5"/>
  <c r="F48" i="5"/>
  <c r="F49" i="5"/>
  <c r="F50" i="5"/>
  <c r="F51" i="5"/>
  <c r="F52" i="5"/>
  <c r="F53" i="5"/>
  <c r="F54" i="5"/>
  <c r="F55" i="5"/>
  <c r="F56" i="5"/>
  <c r="F57" i="5"/>
  <c r="F58" i="5"/>
  <c r="F5" i="5"/>
  <c r="D48" i="5"/>
  <c r="D49" i="5"/>
  <c r="D50" i="5"/>
  <c r="D51" i="5"/>
  <c r="D52" i="5"/>
  <c r="D53" i="5"/>
  <c r="D54" i="5"/>
  <c r="D55" i="5"/>
  <c r="D56" i="5"/>
  <c r="D57" i="5"/>
  <c r="D58" i="5"/>
  <c r="D5" i="5"/>
  <c r="C48" i="5"/>
  <c r="C49" i="5"/>
  <c r="C50" i="5"/>
  <c r="C51" i="5"/>
  <c r="C52" i="5"/>
  <c r="C53" i="5"/>
  <c r="C54" i="5"/>
  <c r="C55" i="5"/>
  <c r="C56" i="5"/>
  <c r="C57" i="5"/>
  <c r="C58" i="5"/>
  <c r="C5" i="5"/>
  <c r="B48" i="5"/>
  <c r="B49" i="5"/>
  <c r="B50" i="5"/>
  <c r="B51" i="5"/>
  <c r="B52" i="5"/>
  <c r="B53" i="5"/>
  <c r="B54" i="5"/>
  <c r="B55" i="5"/>
  <c r="B56" i="5"/>
  <c r="B57" i="5"/>
  <c r="B58" i="5"/>
  <c r="B5" i="5"/>
  <c r="L48" i="2" l="1"/>
  <c r="L49" i="2"/>
  <c r="L50" i="2"/>
  <c r="L51" i="2"/>
  <c r="L52" i="2"/>
  <c r="L53" i="2"/>
  <c r="L54" i="2"/>
  <c r="L55" i="2"/>
  <c r="L56" i="2"/>
  <c r="L57" i="2"/>
  <c r="L58" i="2"/>
  <c r="L47" i="2"/>
  <c r="I51" i="2"/>
  <c r="I55" i="2"/>
  <c r="H48" i="2"/>
  <c r="H49" i="2"/>
  <c r="H50" i="2"/>
  <c r="H51" i="2"/>
  <c r="H52" i="2"/>
  <c r="H53" i="2"/>
  <c r="H54" i="2"/>
  <c r="H55" i="2"/>
  <c r="H56" i="2"/>
  <c r="H57" i="2"/>
  <c r="H58" i="2"/>
  <c r="H47" i="2"/>
  <c r="F48" i="2"/>
  <c r="F49" i="2"/>
  <c r="F50" i="2"/>
  <c r="F51" i="2"/>
  <c r="F52" i="2"/>
  <c r="F53" i="2"/>
  <c r="F54" i="2"/>
  <c r="F55" i="2"/>
  <c r="F56" i="2"/>
  <c r="F57" i="2"/>
  <c r="F58" i="2"/>
  <c r="F47" i="2"/>
  <c r="D48" i="2"/>
  <c r="D49" i="2"/>
  <c r="D50" i="2"/>
  <c r="D51" i="2"/>
  <c r="D52" i="2"/>
  <c r="D53" i="2"/>
  <c r="D54" i="2"/>
  <c r="D55" i="2"/>
  <c r="D56" i="2"/>
  <c r="D57" i="2"/>
  <c r="D58" i="2"/>
  <c r="D47" i="2"/>
  <c r="C48" i="2"/>
  <c r="C49" i="2"/>
  <c r="C50" i="2"/>
  <c r="C51" i="2"/>
  <c r="C52" i="2"/>
  <c r="C53" i="2"/>
  <c r="C54" i="2"/>
  <c r="C55" i="2"/>
  <c r="C56" i="2"/>
  <c r="C57" i="2"/>
  <c r="C58" i="2"/>
  <c r="C47" i="2"/>
  <c r="B48" i="2"/>
  <c r="B49" i="2"/>
  <c r="B50" i="2"/>
  <c r="B51" i="2"/>
  <c r="B52" i="2"/>
  <c r="B53" i="2"/>
  <c r="B54" i="2"/>
  <c r="B55" i="2"/>
  <c r="B56" i="2"/>
  <c r="B57" i="2"/>
  <c r="B58" i="2"/>
  <c r="B47" i="2"/>
  <c r="E16" i="1"/>
  <c r="E5" i="5" s="1"/>
  <c r="E17" i="1"/>
  <c r="E48" i="5" s="1"/>
  <c r="E18" i="1"/>
  <c r="E19" i="1"/>
  <c r="E50" i="5" s="1"/>
  <c r="E20" i="1"/>
  <c r="E51" i="5" s="1"/>
  <c r="E21" i="1"/>
  <c r="E52" i="5" s="1"/>
  <c r="E22" i="1"/>
  <c r="E53" i="5" s="1"/>
  <c r="E23" i="1"/>
  <c r="E54" i="5" s="1"/>
  <c r="E24" i="1"/>
  <c r="E55" i="5" s="1"/>
  <c r="E25" i="1"/>
  <c r="E56" i="5" s="1"/>
  <c r="E26" i="1"/>
  <c r="E27" i="1"/>
  <c r="E58" i="5" s="1"/>
  <c r="E5" i="1"/>
  <c r="E48" i="2" s="1"/>
  <c r="E6" i="1"/>
  <c r="E49" i="2" s="1"/>
  <c r="E7" i="1"/>
  <c r="E50" i="2" s="1"/>
  <c r="E8" i="1"/>
  <c r="E51" i="2" s="1"/>
  <c r="E9" i="1"/>
  <c r="E52" i="2" s="1"/>
  <c r="E10" i="1"/>
  <c r="E53" i="2" s="1"/>
  <c r="E11" i="1"/>
  <c r="E54" i="2" s="1"/>
  <c r="E12" i="1"/>
  <c r="E13" i="1"/>
  <c r="E56" i="2" s="1"/>
  <c r="E14" i="1"/>
  <c r="E57" i="2" s="1"/>
  <c r="E15" i="1"/>
  <c r="E58" i="2" s="1"/>
  <c r="E4" i="1"/>
  <c r="E47" i="2" s="1"/>
  <c r="E44" i="1"/>
  <c r="I39" i="1"/>
  <c r="I58" i="6" s="1"/>
  <c r="G39" i="1"/>
  <c r="G58" i="6" s="1"/>
  <c r="E39" i="1"/>
  <c r="E58" i="6" s="1"/>
  <c r="I38" i="1"/>
  <c r="I57" i="6" s="1"/>
  <c r="G38" i="1"/>
  <c r="G57" i="6" s="1"/>
  <c r="E38" i="1"/>
  <c r="E57" i="6" s="1"/>
  <c r="I37" i="1"/>
  <c r="G37" i="1"/>
  <c r="G56" i="6" s="1"/>
  <c r="E37" i="1"/>
  <c r="E56" i="6" s="1"/>
  <c r="I36" i="1"/>
  <c r="I55" i="6" s="1"/>
  <c r="G36" i="1"/>
  <c r="E36" i="1"/>
  <c r="E55" i="6" s="1"/>
  <c r="I35" i="1"/>
  <c r="I54" i="6" s="1"/>
  <c r="G35" i="1"/>
  <c r="G54" i="6" s="1"/>
  <c r="E35" i="1"/>
  <c r="E54" i="6" s="1"/>
  <c r="I34" i="1"/>
  <c r="I53" i="6" s="1"/>
  <c r="G34" i="1"/>
  <c r="G53" i="6" s="1"/>
  <c r="E34" i="1"/>
  <c r="I33" i="1"/>
  <c r="I52" i="6" s="1"/>
  <c r="G33" i="1"/>
  <c r="G52" i="6" s="1"/>
  <c r="E33" i="1"/>
  <c r="E52" i="6" s="1"/>
  <c r="I32" i="1"/>
  <c r="I51" i="6" s="1"/>
  <c r="G32" i="1"/>
  <c r="E32" i="1"/>
  <c r="E51" i="6" s="1"/>
  <c r="I31" i="1"/>
  <c r="I50" i="6" s="1"/>
  <c r="G31" i="1"/>
  <c r="G50" i="6" s="1"/>
  <c r="E31" i="1"/>
  <c r="E50" i="6" s="1"/>
  <c r="I30" i="1"/>
  <c r="I49" i="6" s="1"/>
  <c r="G30" i="1"/>
  <c r="G49" i="6" s="1"/>
  <c r="E30" i="1"/>
  <c r="E49" i="6" s="1"/>
  <c r="I29" i="1"/>
  <c r="G29" i="1"/>
  <c r="G48" i="6" s="1"/>
  <c r="E29" i="1"/>
  <c r="E48" i="6" s="1"/>
  <c r="I28" i="1"/>
  <c r="I47" i="6" s="1"/>
  <c r="G28" i="1"/>
  <c r="G47" i="6" s="1"/>
  <c r="E28" i="1"/>
  <c r="E47" i="6" s="1"/>
  <c r="I27" i="1"/>
  <c r="I58" i="5" s="1"/>
  <c r="G27" i="1"/>
  <c r="G58" i="5" s="1"/>
  <c r="I26" i="1"/>
  <c r="I57" i="5" s="1"/>
  <c r="G26" i="1"/>
  <c r="G57" i="5" s="1"/>
  <c r="I25" i="1"/>
  <c r="I56" i="5" s="1"/>
  <c r="G25" i="1"/>
  <c r="G56" i="5" s="1"/>
  <c r="I24" i="1"/>
  <c r="I55" i="5" s="1"/>
  <c r="G24" i="1"/>
  <c r="G55" i="5" s="1"/>
  <c r="I23" i="1"/>
  <c r="I54" i="5" s="1"/>
  <c r="G23" i="1"/>
  <c r="G54" i="5" s="1"/>
  <c r="I22" i="1"/>
  <c r="I53" i="5" s="1"/>
  <c r="G22" i="1"/>
  <c r="G53" i="5" s="1"/>
  <c r="I21" i="1"/>
  <c r="G21" i="1"/>
  <c r="G52" i="5" s="1"/>
  <c r="I20" i="1"/>
  <c r="I51" i="5" s="1"/>
  <c r="G20" i="1"/>
  <c r="G51" i="5" s="1"/>
  <c r="I19" i="1"/>
  <c r="I50" i="5" s="1"/>
  <c r="G19" i="1"/>
  <c r="G50" i="5" s="1"/>
  <c r="I18" i="1"/>
  <c r="I49" i="5" s="1"/>
  <c r="G18" i="1"/>
  <c r="G49" i="5" s="1"/>
  <c r="I17" i="1"/>
  <c r="G17" i="1"/>
  <c r="G48" i="5" s="1"/>
  <c r="I16" i="1"/>
  <c r="I5" i="5" s="1"/>
  <c r="G16" i="1"/>
  <c r="G5" i="5" s="1"/>
  <c r="I15" i="1"/>
  <c r="I58" i="2" s="1"/>
  <c r="G15" i="1"/>
  <c r="G58" i="2" s="1"/>
  <c r="I14" i="1"/>
  <c r="I57" i="2" s="1"/>
  <c r="G14" i="1"/>
  <c r="G57" i="2" s="1"/>
  <c r="I13" i="1"/>
  <c r="I56" i="2" s="1"/>
  <c r="G13" i="1"/>
  <c r="G56" i="2" s="1"/>
  <c r="I12" i="1"/>
  <c r="G12" i="1"/>
  <c r="G55" i="2" s="1"/>
  <c r="I11" i="1"/>
  <c r="I54" i="2" s="1"/>
  <c r="G11" i="1"/>
  <c r="G54" i="2" s="1"/>
  <c r="I10" i="1"/>
  <c r="I53" i="2" s="1"/>
  <c r="G10" i="1"/>
  <c r="G53" i="2" s="1"/>
  <c r="I9" i="1"/>
  <c r="I52" i="2" s="1"/>
  <c r="G9" i="1"/>
  <c r="G52" i="2" s="1"/>
  <c r="I8" i="1"/>
  <c r="G8" i="1"/>
  <c r="G51" i="2" s="1"/>
  <c r="I7" i="1"/>
  <c r="I50" i="2" s="1"/>
  <c r="G7" i="1"/>
  <c r="G50" i="2" s="1"/>
  <c r="I6" i="1"/>
  <c r="I49" i="2" s="1"/>
  <c r="G6" i="1"/>
  <c r="G49" i="2" s="1"/>
  <c r="I5" i="1"/>
  <c r="I48" i="2" s="1"/>
  <c r="G5" i="1"/>
  <c r="G48" i="2" s="1"/>
  <c r="I4" i="1"/>
  <c r="I47" i="2" s="1"/>
  <c r="G4" i="1"/>
  <c r="G47" i="2" s="1"/>
  <c r="J29" i="1" l="1"/>
  <c r="J48" i="6" s="1"/>
  <c r="I48" i="6"/>
  <c r="J32" i="1"/>
  <c r="J51" i="6" s="1"/>
  <c r="G51" i="6"/>
  <c r="J36" i="1"/>
  <c r="J55" i="6" s="1"/>
  <c r="G55" i="6"/>
  <c r="J37" i="1"/>
  <c r="J56" i="6" s="1"/>
  <c r="I56" i="6"/>
  <c r="J12" i="1"/>
  <c r="J55" i="2" s="1"/>
  <c r="J34" i="1"/>
  <c r="J53" i="6" s="1"/>
  <c r="E53" i="6"/>
  <c r="J26" i="1"/>
  <c r="E57" i="5"/>
  <c r="J18" i="1"/>
  <c r="E49" i="5"/>
  <c r="J17" i="1"/>
  <c r="I48" i="5"/>
  <c r="J21" i="1"/>
  <c r="I52" i="5"/>
  <c r="J5" i="1"/>
  <c r="J48" i="2" s="1"/>
  <c r="E55" i="2"/>
  <c r="J16" i="1"/>
  <c r="J15" i="1"/>
  <c r="J58" i="2" s="1"/>
  <c r="J10" i="1"/>
  <c r="J53" i="2" s="1"/>
  <c r="J13" i="1"/>
  <c r="J56" i="2" s="1"/>
  <c r="J19" i="1"/>
  <c r="J27" i="1"/>
  <c r="J9" i="1"/>
  <c r="J52" i="2" s="1"/>
  <c r="J11" i="1"/>
  <c r="J54" i="2" s="1"/>
  <c r="J22" i="1"/>
  <c r="J23" i="1"/>
  <c r="J30" i="1"/>
  <c r="J31" i="1"/>
  <c r="J50" i="6" s="1"/>
  <c r="J35" i="1"/>
  <c r="J54" i="6" s="1"/>
  <c r="J38" i="1"/>
  <c r="J57" i="6" s="1"/>
  <c r="J39" i="1"/>
  <c r="J58" i="6" s="1"/>
  <c r="J20" i="1"/>
  <c r="J24" i="1"/>
  <c r="J25" i="1"/>
  <c r="J28" i="1"/>
  <c r="J47" i="6" s="1"/>
  <c r="J33" i="1"/>
  <c r="J52" i="6" s="1"/>
  <c r="J7" i="1"/>
  <c r="J50" i="2" s="1"/>
  <c r="J14" i="1"/>
  <c r="J57" i="2" s="1"/>
  <c r="J4" i="1"/>
  <c r="J47" i="2" s="1"/>
  <c r="J6" i="1"/>
  <c r="J8" i="1"/>
  <c r="J51" i="2" s="1"/>
  <c r="J48" i="5" l="1"/>
  <c r="J57" i="5"/>
  <c r="J56" i="5"/>
  <c r="J54" i="5"/>
  <c r="J58" i="5"/>
  <c r="J55" i="5"/>
  <c r="J53" i="5"/>
  <c r="J50" i="5"/>
  <c r="J5" i="5"/>
  <c r="J52" i="5"/>
  <c r="J49" i="5"/>
  <c r="J51" i="5"/>
  <c r="J49" i="6"/>
  <c r="J49" i="2"/>
  <c r="L14" i="6" l="1"/>
  <c r="H14" i="6"/>
  <c r="F14" i="6"/>
  <c r="D14" i="6"/>
  <c r="C14" i="6"/>
  <c r="B14" i="6"/>
  <c r="L13" i="6"/>
  <c r="H13" i="6"/>
  <c r="F13" i="6"/>
  <c r="D13" i="6"/>
  <c r="C13" i="6"/>
  <c r="B13" i="6"/>
  <c r="L46" i="6"/>
  <c r="H46" i="6"/>
  <c r="F46" i="6"/>
  <c r="D46" i="6"/>
  <c r="C46" i="6"/>
  <c r="B46" i="6"/>
  <c r="L45" i="6"/>
  <c r="H45" i="6"/>
  <c r="F45" i="6"/>
  <c r="D45" i="6"/>
  <c r="C45" i="6"/>
  <c r="B45" i="6"/>
  <c r="L44" i="6"/>
  <c r="H44" i="6"/>
  <c r="F44" i="6"/>
  <c r="D44" i="6"/>
  <c r="C44" i="6"/>
  <c r="B44" i="6"/>
  <c r="L43" i="6"/>
  <c r="H43" i="6"/>
  <c r="F43" i="6"/>
  <c r="D43" i="6"/>
  <c r="C43" i="6"/>
  <c r="B43" i="6"/>
  <c r="L42" i="6"/>
  <c r="H42" i="6"/>
  <c r="F42" i="6"/>
  <c r="D42" i="6"/>
  <c r="C42" i="6"/>
  <c r="B42" i="6"/>
  <c r="L41" i="6"/>
  <c r="H41" i="6"/>
  <c r="F41" i="6"/>
  <c r="D41" i="6"/>
  <c r="C41" i="6"/>
  <c r="B41" i="6"/>
  <c r="L40" i="6"/>
  <c r="H40" i="6"/>
  <c r="F40" i="6"/>
  <c r="D40" i="6"/>
  <c r="C40" i="6"/>
  <c r="B40" i="6"/>
  <c r="L39" i="6"/>
  <c r="H39" i="6"/>
  <c r="F39" i="6"/>
  <c r="D39" i="6"/>
  <c r="C39" i="6"/>
  <c r="B39" i="6"/>
  <c r="L38" i="6"/>
  <c r="H38" i="6"/>
  <c r="F38" i="6"/>
  <c r="D38" i="6"/>
  <c r="C38" i="6"/>
  <c r="B38" i="6"/>
  <c r="L37" i="6"/>
  <c r="H37" i="6"/>
  <c r="F37" i="6"/>
  <c r="D37" i="6"/>
  <c r="C37" i="6"/>
  <c r="B37" i="6"/>
  <c r="L36" i="6"/>
  <c r="H36" i="6"/>
  <c r="F36" i="6"/>
  <c r="D36" i="6"/>
  <c r="C36" i="6"/>
  <c r="B36" i="6"/>
  <c r="L35" i="6"/>
  <c r="H35" i="6"/>
  <c r="F35" i="6"/>
  <c r="D35" i="6"/>
  <c r="C35" i="6"/>
  <c r="B35" i="6"/>
  <c r="L34" i="6"/>
  <c r="H34" i="6"/>
  <c r="F34" i="6"/>
  <c r="D34" i="6"/>
  <c r="C34" i="6"/>
  <c r="B34" i="6"/>
  <c r="L33" i="6"/>
  <c r="H33" i="6"/>
  <c r="F33" i="6"/>
  <c r="D33" i="6"/>
  <c r="C33" i="6"/>
  <c r="B33" i="6"/>
  <c r="L32" i="6"/>
  <c r="H32" i="6"/>
  <c r="F32" i="6"/>
  <c r="D32" i="6"/>
  <c r="C32" i="6"/>
  <c r="B32" i="6"/>
  <c r="L31" i="6"/>
  <c r="H31" i="6"/>
  <c r="F31" i="6"/>
  <c r="D31" i="6"/>
  <c r="C31" i="6"/>
  <c r="B31" i="6"/>
  <c r="L30" i="6"/>
  <c r="H30" i="6"/>
  <c r="F30" i="6"/>
  <c r="D30" i="6"/>
  <c r="C30" i="6"/>
  <c r="B30" i="6"/>
  <c r="L29" i="6"/>
  <c r="H29" i="6"/>
  <c r="F29" i="6"/>
  <c r="D29" i="6"/>
  <c r="C29" i="6"/>
  <c r="B29" i="6"/>
  <c r="L28" i="6"/>
  <c r="H28" i="6"/>
  <c r="F28" i="6"/>
  <c r="D28" i="6"/>
  <c r="C28" i="6"/>
  <c r="B28" i="6"/>
  <c r="L27" i="6"/>
  <c r="H27" i="6"/>
  <c r="F27" i="6"/>
  <c r="D27" i="6"/>
  <c r="C27" i="6"/>
  <c r="B27" i="6"/>
  <c r="L26" i="6"/>
  <c r="H26" i="6"/>
  <c r="F26" i="6"/>
  <c r="D26" i="6"/>
  <c r="C26" i="6"/>
  <c r="B26" i="6"/>
  <c r="L25" i="6"/>
  <c r="H25" i="6"/>
  <c r="F25" i="6"/>
  <c r="D25" i="6"/>
  <c r="C25" i="6"/>
  <c r="B25" i="6"/>
  <c r="L24" i="6"/>
  <c r="H24" i="6"/>
  <c r="F24" i="6"/>
  <c r="D24" i="6"/>
  <c r="C24" i="6"/>
  <c r="B24" i="6"/>
  <c r="L23" i="6"/>
  <c r="H23" i="6"/>
  <c r="F23" i="6"/>
  <c r="D23" i="6"/>
  <c r="C23" i="6"/>
  <c r="B23" i="6"/>
  <c r="L22" i="6"/>
  <c r="H22" i="6"/>
  <c r="F22" i="6"/>
  <c r="D22" i="6"/>
  <c r="C22" i="6"/>
  <c r="B22" i="6"/>
  <c r="L21" i="6"/>
  <c r="H21" i="6"/>
  <c r="F21" i="6"/>
  <c r="D21" i="6"/>
  <c r="C21" i="6"/>
  <c r="B21" i="6"/>
  <c r="L20" i="6"/>
  <c r="H20" i="6"/>
  <c r="F20" i="6"/>
  <c r="D20" i="6"/>
  <c r="C20" i="6"/>
  <c r="B20" i="6"/>
  <c r="L19" i="6"/>
  <c r="H19" i="6"/>
  <c r="F19" i="6"/>
  <c r="D19" i="6"/>
  <c r="C19" i="6"/>
  <c r="B19" i="6"/>
  <c r="L18" i="6"/>
  <c r="H18" i="6"/>
  <c r="F18" i="6"/>
  <c r="D18" i="6"/>
  <c r="C18" i="6"/>
  <c r="B18" i="6"/>
  <c r="L17" i="6"/>
  <c r="H17" i="6"/>
  <c r="F17" i="6"/>
  <c r="D17" i="6"/>
  <c r="C17" i="6"/>
  <c r="B17" i="6"/>
  <c r="L16" i="6"/>
  <c r="H16" i="6"/>
  <c r="F16" i="6"/>
  <c r="D16" i="6"/>
  <c r="C16" i="6"/>
  <c r="B16" i="6"/>
  <c r="L15" i="6"/>
  <c r="H15" i="6"/>
  <c r="F15" i="6"/>
  <c r="D15" i="6"/>
  <c r="C15" i="6"/>
  <c r="B15" i="6"/>
  <c r="L7" i="6"/>
  <c r="H7" i="6"/>
  <c r="F7" i="6"/>
  <c r="D7" i="6"/>
  <c r="C7" i="6"/>
  <c r="B7" i="6"/>
  <c r="L10" i="6"/>
  <c r="H10" i="6"/>
  <c r="F10" i="6"/>
  <c r="D10" i="6"/>
  <c r="C10" i="6"/>
  <c r="B10" i="6"/>
  <c r="L4" i="6"/>
  <c r="H4" i="6"/>
  <c r="F4" i="6"/>
  <c r="D4" i="6"/>
  <c r="C4" i="6"/>
  <c r="B4" i="6"/>
  <c r="L11" i="6"/>
  <c r="H11" i="6"/>
  <c r="F11" i="6"/>
  <c r="D11" i="6"/>
  <c r="C11" i="6"/>
  <c r="B11" i="6"/>
  <c r="L12" i="6"/>
  <c r="H12" i="6"/>
  <c r="F12" i="6"/>
  <c r="D12" i="6"/>
  <c r="C12" i="6"/>
  <c r="B12" i="6"/>
  <c r="L9" i="6"/>
  <c r="H9" i="6"/>
  <c r="F9" i="6"/>
  <c r="D9" i="6"/>
  <c r="C9" i="6"/>
  <c r="B9" i="6"/>
  <c r="L8" i="6"/>
  <c r="H8" i="6"/>
  <c r="F8" i="6"/>
  <c r="D8" i="6"/>
  <c r="C8" i="6"/>
  <c r="B8" i="6"/>
  <c r="L6" i="6"/>
  <c r="H6" i="6"/>
  <c r="F6" i="6"/>
  <c r="D6" i="6"/>
  <c r="C6" i="6"/>
  <c r="B6" i="6"/>
  <c r="L5" i="6"/>
  <c r="H5" i="6"/>
  <c r="F5" i="6"/>
  <c r="D5" i="6"/>
  <c r="C5" i="6"/>
  <c r="B5" i="6"/>
  <c r="L3" i="6"/>
  <c r="H3" i="6"/>
  <c r="F3" i="6"/>
  <c r="D3" i="6"/>
  <c r="C3" i="6"/>
  <c r="B3" i="6"/>
  <c r="L15" i="5"/>
  <c r="H15" i="5"/>
  <c r="F15" i="5"/>
  <c r="D15" i="5"/>
  <c r="C15" i="5"/>
  <c r="B15" i="5"/>
  <c r="L14" i="5"/>
  <c r="H14" i="5"/>
  <c r="F14" i="5"/>
  <c r="D14" i="5"/>
  <c r="C14" i="5"/>
  <c r="B14" i="5"/>
  <c r="L47" i="5"/>
  <c r="H47" i="5"/>
  <c r="F47" i="5"/>
  <c r="D47" i="5"/>
  <c r="C47" i="5"/>
  <c r="B47" i="5"/>
  <c r="L46" i="5"/>
  <c r="H46" i="5"/>
  <c r="F46" i="5"/>
  <c r="D46" i="5"/>
  <c r="C46" i="5"/>
  <c r="B46" i="5"/>
  <c r="L45" i="5"/>
  <c r="H45" i="5"/>
  <c r="F45" i="5"/>
  <c r="D45" i="5"/>
  <c r="C45" i="5"/>
  <c r="B45" i="5"/>
  <c r="L44" i="5"/>
  <c r="H44" i="5"/>
  <c r="F44" i="5"/>
  <c r="D44" i="5"/>
  <c r="C44" i="5"/>
  <c r="B44" i="5"/>
  <c r="L43" i="5"/>
  <c r="H43" i="5"/>
  <c r="F43" i="5"/>
  <c r="D43" i="5"/>
  <c r="C43" i="5"/>
  <c r="B43" i="5"/>
  <c r="L42" i="5"/>
  <c r="H42" i="5"/>
  <c r="F42" i="5"/>
  <c r="D42" i="5"/>
  <c r="C42" i="5"/>
  <c r="B42" i="5"/>
  <c r="L41" i="5"/>
  <c r="H41" i="5"/>
  <c r="F41" i="5"/>
  <c r="D41" i="5"/>
  <c r="C41" i="5"/>
  <c r="B41" i="5"/>
  <c r="L40" i="5"/>
  <c r="H40" i="5"/>
  <c r="F40" i="5"/>
  <c r="D40" i="5"/>
  <c r="C40" i="5"/>
  <c r="B40" i="5"/>
  <c r="L39" i="5"/>
  <c r="H39" i="5"/>
  <c r="F39" i="5"/>
  <c r="D39" i="5"/>
  <c r="C39" i="5"/>
  <c r="B39" i="5"/>
  <c r="L38" i="5"/>
  <c r="H38" i="5"/>
  <c r="F38" i="5"/>
  <c r="D38" i="5"/>
  <c r="C38" i="5"/>
  <c r="B38" i="5"/>
  <c r="L37" i="5"/>
  <c r="H37" i="5"/>
  <c r="F37" i="5"/>
  <c r="D37" i="5"/>
  <c r="C37" i="5"/>
  <c r="B37" i="5"/>
  <c r="L36" i="5"/>
  <c r="H36" i="5"/>
  <c r="F36" i="5"/>
  <c r="D36" i="5"/>
  <c r="C36" i="5"/>
  <c r="B36" i="5"/>
  <c r="L35" i="5"/>
  <c r="H35" i="5"/>
  <c r="F35" i="5"/>
  <c r="D35" i="5"/>
  <c r="C35" i="5"/>
  <c r="B35" i="5"/>
  <c r="L34" i="5"/>
  <c r="H34" i="5"/>
  <c r="F34" i="5"/>
  <c r="D34" i="5"/>
  <c r="C34" i="5"/>
  <c r="B34" i="5"/>
  <c r="L33" i="5"/>
  <c r="H33" i="5"/>
  <c r="F33" i="5"/>
  <c r="D33" i="5"/>
  <c r="C33" i="5"/>
  <c r="B33" i="5"/>
  <c r="L32" i="5"/>
  <c r="H32" i="5"/>
  <c r="F32" i="5"/>
  <c r="D32" i="5"/>
  <c r="C32" i="5"/>
  <c r="B32" i="5"/>
  <c r="L31" i="5"/>
  <c r="H31" i="5"/>
  <c r="F31" i="5"/>
  <c r="D31" i="5"/>
  <c r="C31" i="5"/>
  <c r="B31" i="5"/>
  <c r="L30" i="5"/>
  <c r="H30" i="5"/>
  <c r="F30" i="5"/>
  <c r="D30" i="5"/>
  <c r="C30" i="5"/>
  <c r="B30" i="5"/>
  <c r="L29" i="5"/>
  <c r="H29" i="5"/>
  <c r="F29" i="5"/>
  <c r="D29" i="5"/>
  <c r="C29" i="5"/>
  <c r="B29" i="5"/>
  <c r="L28" i="5"/>
  <c r="H28" i="5"/>
  <c r="F28" i="5"/>
  <c r="D28" i="5"/>
  <c r="C28" i="5"/>
  <c r="B28" i="5"/>
  <c r="L27" i="5"/>
  <c r="H27" i="5"/>
  <c r="F27" i="5"/>
  <c r="D27" i="5"/>
  <c r="C27" i="5"/>
  <c r="B27" i="5"/>
  <c r="L26" i="5"/>
  <c r="H26" i="5"/>
  <c r="F26" i="5"/>
  <c r="D26" i="5"/>
  <c r="C26" i="5"/>
  <c r="B26" i="5"/>
  <c r="L25" i="5"/>
  <c r="H25" i="5"/>
  <c r="F25" i="5"/>
  <c r="D25" i="5"/>
  <c r="C25" i="5"/>
  <c r="B25" i="5"/>
  <c r="L24" i="5"/>
  <c r="H24" i="5"/>
  <c r="F24" i="5"/>
  <c r="D24" i="5"/>
  <c r="C24" i="5"/>
  <c r="B24" i="5"/>
  <c r="L23" i="5"/>
  <c r="H23" i="5"/>
  <c r="F23" i="5"/>
  <c r="D23" i="5"/>
  <c r="C23" i="5"/>
  <c r="B23" i="5"/>
  <c r="L22" i="5"/>
  <c r="H22" i="5"/>
  <c r="F22" i="5"/>
  <c r="D22" i="5"/>
  <c r="C22" i="5"/>
  <c r="B22" i="5"/>
  <c r="L21" i="5"/>
  <c r="H21" i="5"/>
  <c r="F21" i="5"/>
  <c r="D21" i="5"/>
  <c r="C21" i="5"/>
  <c r="B21" i="5"/>
  <c r="L20" i="5"/>
  <c r="H20" i="5"/>
  <c r="F20" i="5"/>
  <c r="D20" i="5"/>
  <c r="C20" i="5"/>
  <c r="B20" i="5"/>
  <c r="L19" i="5"/>
  <c r="H19" i="5"/>
  <c r="F19" i="5"/>
  <c r="D19" i="5"/>
  <c r="C19" i="5"/>
  <c r="B19" i="5"/>
  <c r="L18" i="5"/>
  <c r="H18" i="5"/>
  <c r="F18" i="5"/>
  <c r="D18" i="5"/>
  <c r="C18" i="5"/>
  <c r="B18" i="5"/>
  <c r="L17" i="5"/>
  <c r="H17" i="5"/>
  <c r="F17" i="5"/>
  <c r="D17" i="5"/>
  <c r="C17" i="5"/>
  <c r="B17" i="5"/>
  <c r="L16" i="5"/>
  <c r="H16" i="5"/>
  <c r="F16" i="5"/>
  <c r="D16" i="5"/>
  <c r="C16" i="5"/>
  <c r="B16" i="5"/>
  <c r="L4" i="5"/>
  <c r="H4" i="5"/>
  <c r="F4" i="5"/>
  <c r="D4" i="5"/>
  <c r="C4" i="5"/>
  <c r="B4" i="5"/>
  <c r="L3" i="5"/>
  <c r="H3" i="5"/>
  <c r="F3" i="5"/>
  <c r="D3" i="5"/>
  <c r="C3" i="5"/>
  <c r="B3" i="5"/>
  <c r="L13" i="5"/>
  <c r="H13" i="5"/>
  <c r="F13" i="5"/>
  <c r="D13" i="5"/>
  <c r="C13" i="5"/>
  <c r="B13" i="5"/>
  <c r="L12" i="5"/>
  <c r="H12" i="5"/>
  <c r="F12" i="5"/>
  <c r="D12" i="5"/>
  <c r="C12" i="5"/>
  <c r="B12" i="5"/>
  <c r="L7" i="5"/>
  <c r="H7" i="5"/>
  <c r="F7" i="5"/>
  <c r="D7" i="5"/>
  <c r="C7" i="5"/>
  <c r="B7" i="5"/>
  <c r="L8" i="5"/>
  <c r="H8" i="5"/>
  <c r="F8" i="5"/>
  <c r="D8" i="5"/>
  <c r="C8" i="5"/>
  <c r="B8" i="5"/>
  <c r="L6" i="5"/>
  <c r="H6" i="5"/>
  <c r="F6" i="5"/>
  <c r="D6" i="5"/>
  <c r="C6" i="5"/>
  <c r="B6" i="5"/>
  <c r="L10" i="5"/>
  <c r="H10" i="5"/>
  <c r="F10" i="5"/>
  <c r="D10" i="5"/>
  <c r="C10" i="5"/>
  <c r="B10" i="5"/>
  <c r="L11" i="5"/>
  <c r="H11" i="5"/>
  <c r="F11" i="5"/>
  <c r="D11" i="5"/>
  <c r="C11" i="5"/>
  <c r="B11" i="5"/>
  <c r="L9" i="5"/>
  <c r="H9" i="5"/>
  <c r="F9" i="5"/>
  <c r="D9" i="5"/>
  <c r="C9" i="5"/>
  <c r="B9" i="5"/>
  <c r="E257" i="1"/>
  <c r="E15" i="5" s="1"/>
  <c r="E256" i="1"/>
  <c r="E14" i="5" s="1"/>
  <c r="E255" i="1"/>
  <c r="E254" i="1"/>
  <c r="E247" i="1"/>
  <c r="E47" i="5" s="1"/>
  <c r="E246" i="1"/>
  <c r="E46" i="5" s="1"/>
  <c r="E245" i="1"/>
  <c r="E244" i="1"/>
  <c r="E237" i="1"/>
  <c r="E45" i="5" s="1"/>
  <c r="E236" i="1"/>
  <c r="E44" i="5" s="1"/>
  <c r="E235" i="1"/>
  <c r="E234" i="1"/>
  <c r="E227" i="1"/>
  <c r="E43" i="5" s="1"/>
  <c r="E226" i="1"/>
  <c r="E42" i="5" s="1"/>
  <c r="E225" i="1"/>
  <c r="E224" i="1"/>
  <c r="E217" i="1"/>
  <c r="E41" i="5" s="1"/>
  <c r="E216" i="1"/>
  <c r="E40" i="5" s="1"/>
  <c r="E215" i="1"/>
  <c r="E214" i="1"/>
  <c r="E207" i="1"/>
  <c r="E39" i="5" s="1"/>
  <c r="E206" i="1"/>
  <c r="E38" i="5" s="1"/>
  <c r="E205" i="1"/>
  <c r="E204" i="1"/>
  <c r="E197" i="1"/>
  <c r="E37" i="5" s="1"/>
  <c r="E196" i="1"/>
  <c r="E36" i="5" s="1"/>
  <c r="E195" i="1"/>
  <c r="E194" i="1"/>
  <c r="E187" i="1"/>
  <c r="E35" i="5" s="1"/>
  <c r="E186" i="1"/>
  <c r="E34" i="5" s="1"/>
  <c r="E185" i="1"/>
  <c r="E184" i="1"/>
  <c r="E177" i="1"/>
  <c r="E33" i="5" s="1"/>
  <c r="E176" i="1"/>
  <c r="E32" i="5" s="1"/>
  <c r="E175" i="1"/>
  <c r="E174" i="1"/>
  <c r="E167" i="1"/>
  <c r="E31" i="5" s="1"/>
  <c r="E166" i="1"/>
  <c r="E30" i="5" s="1"/>
  <c r="E165" i="1"/>
  <c r="E164" i="1"/>
  <c r="E157" i="1"/>
  <c r="E29" i="5" s="1"/>
  <c r="E156" i="1"/>
  <c r="E28" i="5" s="1"/>
  <c r="E155" i="1"/>
  <c r="E154" i="1"/>
  <c r="E147" i="1"/>
  <c r="E27" i="5" s="1"/>
  <c r="E146" i="1"/>
  <c r="E26" i="5" s="1"/>
  <c r="E145" i="1"/>
  <c r="E144" i="1"/>
  <c r="E137" i="1"/>
  <c r="E25" i="5" s="1"/>
  <c r="E136" i="1"/>
  <c r="E24" i="5" s="1"/>
  <c r="E135" i="1"/>
  <c r="E134" i="1"/>
  <c r="E127" i="1"/>
  <c r="E23" i="5" s="1"/>
  <c r="E126" i="1"/>
  <c r="E22" i="5" s="1"/>
  <c r="E125" i="1"/>
  <c r="E124" i="1"/>
  <c r="E117" i="1"/>
  <c r="E21" i="5" s="1"/>
  <c r="E116" i="1"/>
  <c r="E20" i="5" s="1"/>
  <c r="E115" i="1"/>
  <c r="E114" i="1"/>
  <c r="E107" i="1"/>
  <c r="E19" i="5" s="1"/>
  <c r="E106" i="1"/>
  <c r="E18" i="5" s="1"/>
  <c r="E105" i="1"/>
  <c r="E104" i="1"/>
  <c r="E97" i="1"/>
  <c r="E17" i="5" s="1"/>
  <c r="E96" i="1"/>
  <c r="E16" i="5" s="1"/>
  <c r="E95" i="1"/>
  <c r="E94" i="1"/>
  <c r="E87" i="1"/>
  <c r="E4" i="5" s="1"/>
  <c r="E86" i="1"/>
  <c r="E3" i="5" s="1"/>
  <c r="E85" i="1"/>
  <c r="E84" i="1"/>
  <c r="E77" i="1"/>
  <c r="E13" i="5" s="1"/>
  <c r="E76" i="1"/>
  <c r="E12" i="5" s="1"/>
  <c r="E75" i="1"/>
  <c r="E74" i="1"/>
  <c r="E67" i="1"/>
  <c r="E7" i="5" s="1"/>
  <c r="E66" i="1"/>
  <c r="E8" i="5" s="1"/>
  <c r="E65" i="1"/>
  <c r="E64" i="1"/>
  <c r="E57" i="1"/>
  <c r="E6" i="5" s="1"/>
  <c r="E56" i="1"/>
  <c r="E10" i="5" s="1"/>
  <c r="E55" i="1"/>
  <c r="E54" i="1"/>
  <c r="E45" i="1"/>
  <c r="E46" i="1"/>
  <c r="E9" i="5" s="1"/>
  <c r="E47" i="1"/>
  <c r="E11" i="5" s="1"/>
  <c r="E48" i="1"/>
  <c r="E3" i="6" s="1"/>
  <c r="G59" i="1" l="1"/>
  <c r="G8" i="6" s="1"/>
  <c r="G58" i="1"/>
  <c r="G6" i="6" s="1"/>
  <c r="G57" i="1"/>
  <c r="G6" i="5" s="1"/>
  <c r="G56" i="1"/>
  <c r="G10" i="5" s="1"/>
  <c r="G55" i="1"/>
  <c r="G54" i="1"/>
  <c r="G65" i="1"/>
  <c r="G66" i="1"/>
  <c r="G8" i="5" s="1"/>
  <c r="G67" i="1"/>
  <c r="G7" i="5" s="1"/>
  <c r="G68" i="1"/>
  <c r="G9" i="6" s="1"/>
  <c r="G69" i="1"/>
  <c r="G12" i="6" s="1"/>
  <c r="G64" i="1"/>
  <c r="G75" i="1"/>
  <c r="G76" i="1"/>
  <c r="G12" i="5" s="1"/>
  <c r="G77" i="1"/>
  <c r="G13" i="5" s="1"/>
  <c r="G78" i="1"/>
  <c r="G11" i="6" s="1"/>
  <c r="G79" i="1"/>
  <c r="G4" i="6" s="1"/>
  <c r="G74" i="1"/>
  <c r="G85" i="1"/>
  <c r="G86" i="1"/>
  <c r="G3" i="5" s="1"/>
  <c r="G87" i="1"/>
  <c r="G4" i="5" s="1"/>
  <c r="G88" i="1"/>
  <c r="G10" i="6" s="1"/>
  <c r="G89" i="1"/>
  <c r="G7" i="6" s="1"/>
  <c r="G84" i="1"/>
  <c r="G95" i="1"/>
  <c r="G96" i="1"/>
  <c r="G16" i="5" s="1"/>
  <c r="G97" i="1"/>
  <c r="G17" i="5" s="1"/>
  <c r="G98" i="1"/>
  <c r="G15" i="6" s="1"/>
  <c r="G99" i="1"/>
  <c r="G16" i="6" s="1"/>
  <c r="G94" i="1"/>
  <c r="G105" i="1"/>
  <c r="G106" i="1"/>
  <c r="G18" i="5" s="1"/>
  <c r="G107" i="1"/>
  <c r="G19" i="5" s="1"/>
  <c r="G108" i="1"/>
  <c r="G17" i="6" s="1"/>
  <c r="G109" i="1"/>
  <c r="G18" i="6" s="1"/>
  <c r="G104" i="1"/>
  <c r="G115" i="1"/>
  <c r="G116" i="1"/>
  <c r="G20" i="5" s="1"/>
  <c r="G117" i="1"/>
  <c r="G21" i="5" s="1"/>
  <c r="G118" i="1"/>
  <c r="G19" i="6" s="1"/>
  <c r="G119" i="1"/>
  <c r="G20" i="6" s="1"/>
  <c r="G114" i="1"/>
  <c r="G125" i="1"/>
  <c r="G126" i="1"/>
  <c r="G22" i="5" s="1"/>
  <c r="G127" i="1"/>
  <c r="G23" i="5" s="1"/>
  <c r="G128" i="1"/>
  <c r="G21" i="6" s="1"/>
  <c r="G129" i="1"/>
  <c r="G22" i="6" s="1"/>
  <c r="G124" i="1"/>
  <c r="G135" i="1"/>
  <c r="G136" i="1"/>
  <c r="G24" i="5" s="1"/>
  <c r="G137" i="1"/>
  <c r="G25" i="5" s="1"/>
  <c r="G138" i="1"/>
  <c r="G23" i="6" s="1"/>
  <c r="G139" i="1"/>
  <c r="G24" i="6" s="1"/>
  <c r="G134" i="1"/>
  <c r="G145" i="1"/>
  <c r="G146" i="1"/>
  <c r="G26" i="5" s="1"/>
  <c r="G147" i="1"/>
  <c r="G27" i="5" s="1"/>
  <c r="G148" i="1"/>
  <c r="G25" i="6" s="1"/>
  <c r="G149" i="1"/>
  <c r="G26" i="6" s="1"/>
  <c r="G144" i="1"/>
  <c r="G155" i="1"/>
  <c r="G156" i="1"/>
  <c r="G28" i="5" s="1"/>
  <c r="G157" i="1"/>
  <c r="G29" i="5" s="1"/>
  <c r="G158" i="1"/>
  <c r="G27" i="6" s="1"/>
  <c r="G159" i="1"/>
  <c r="G28" i="6" s="1"/>
  <c r="G154" i="1"/>
  <c r="G165" i="1"/>
  <c r="G166" i="1"/>
  <c r="G30" i="5" s="1"/>
  <c r="G167" i="1"/>
  <c r="G31" i="5" s="1"/>
  <c r="G168" i="1"/>
  <c r="G29" i="6" s="1"/>
  <c r="G169" i="1"/>
  <c r="G30" i="6" s="1"/>
  <c r="G164" i="1"/>
  <c r="G175" i="1"/>
  <c r="G176" i="1"/>
  <c r="G32" i="5" s="1"/>
  <c r="G177" i="1"/>
  <c r="G33" i="5" s="1"/>
  <c r="G178" i="1"/>
  <c r="G31" i="6" s="1"/>
  <c r="G179" i="1"/>
  <c r="G32" i="6" s="1"/>
  <c r="G174" i="1"/>
  <c r="G185" i="1"/>
  <c r="G186" i="1"/>
  <c r="G34" i="5" s="1"/>
  <c r="G187" i="1"/>
  <c r="G35" i="5" s="1"/>
  <c r="G188" i="1"/>
  <c r="G33" i="6" s="1"/>
  <c r="G189" i="1"/>
  <c r="G34" i="6" s="1"/>
  <c r="G184" i="1"/>
  <c r="G195" i="1"/>
  <c r="G196" i="1"/>
  <c r="G36" i="5" s="1"/>
  <c r="G197" i="1"/>
  <c r="G37" i="5" s="1"/>
  <c r="G198" i="1"/>
  <c r="G35" i="6" s="1"/>
  <c r="G199" i="1"/>
  <c r="G36" i="6" s="1"/>
  <c r="G194" i="1"/>
  <c r="G205" i="1"/>
  <c r="G206" i="1"/>
  <c r="G38" i="5" s="1"/>
  <c r="G207" i="1"/>
  <c r="G39" i="5" s="1"/>
  <c r="G208" i="1"/>
  <c r="G37" i="6" s="1"/>
  <c r="G209" i="1"/>
  <c r="G38" i="6" s="1"/>
  <c r="G204" i="1"/>
  <c r="G215" i="1"/>
  <c r="G216" i="1"/>
  <c r="G40" i="5" s="1"/>
  <c r="G217" i="1"/>
  <c r="G41" i="5" s="1"/>
  <c r="G218" i="1"/>
  <c r="G39" i="6" s="1"/>
  <c r="G219" i="1"/>
  <c r="G40" i="6" s="1"/>
  <c r="G214" i="1"/>
  <c r="G225" i="1"/>
  <c r="G226" i="1"/>
  <c r="G42" i="5" s="1"/>
  <c r="G227" i="1"/>
  <c r="G43" i="5" s="1"/>
  <c r="G228" i="1"/>
  <c r="G41" i="6" s="1"/>
  <c r="G229" i="1"/>
  <c r="G42" i="6" s="1"/>
  <c r="G224" i="1"/>
  <c r="G235" i="1"/>
  <c r="G236" i="1"/>
  <c r="G44" i="5" s="1"/>
  <c r="G237" i="1"/>
  <c r="G45" i="5" s="1"/>
  <c r="G238" i="1"/>
  <c r="G43" i="6" s="1"/>
  <c r="G239" i="1"/>
  <c r="G44" i="6" s="1"/>
  <c r="G234" i="1"/>
  <c r="G245" i="1"/>
  <c r="G246" i="1"/>
  <c r="G46" i="5" s="1"/>
  <c r="G247" i="1"/>
  <c r="G47" i="5" s="1"/>
  <c r="G248" i="1"/>
  <c r="G45" i="6" s="1"/>
  <c r="G249" i="1"/>
  <c r="G46" i="6" s="1"/>
  <c r="G244" i="1"/>
  <c r="G255" i="1"/>
  <c r="G256" i="1"/>
  <c r="G14" i="5" s="1"/>
  <c r="G257" i="1"/>
  <c r="G15" i="5" s="1"/>
  <c r="G258" i="1"/>
  <c r="G13" i="6" s="1"/>
  <c r="G259" i="1"/>
  <c r="G14" i="6" s="1"/>
  <c r="G254" i="1"/>
  <c r="G45" i="1"/>
  <c r="G46" i="1"/>
  <c r="G9" i="5" s="1"/>
  <c r="G47" i="1"/>
  <c r="G11" i="5" s="1"/>
  <c r="G48" i="1"/>
  <c r="G3" i="6" s="1"/>
  <c r="G49" i="1"/>
  <c r="G5" i="6" s="1"/>
  <c r="G44" i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4" i="4"/>
  <c r="I5" i="4"/>
  <c r="I6" i="4"/>
  <c r="I3" i="4"/>
  <c r="I2" i="4"/>
  <c r="L46" i="2" l="1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3" i="2"/>
  <c r="L7" i="2"/>
  <c r="L11" i="2"/>
  <c r="L6" i="2"/>
  <c r="L9" i="2"/>
  <c r="L5" i="2"/>
  <c r="L12" i="2"/>
  <c r="L8" i="2"/>
  <c r="L10" i="2"/>
  <c r="L4" i="2"/>
  <c r="B45" i="2"/>
  <c r="C45" i="2"/>
  <c r="D45" i="2"/>
  <c r="F45" i="2"/>
  <c r="H45" i="2"/>
  <c r="B46" i="2"/>
  <c r="C46" i="2"/>
  <c r="D46" i="2"/>
  <c r="F46" i="2"/>
  <c r="H46" i="2"/>
  <c r="B43" i="2"/>
  <c r="C43" i="2"/>
  <c r="D43" i="2"/>
  <c r="F43" i="2"/>
  <c r="H43" i="2"/>
  <c r="B44" i="2"/>
  <c r="C44" i="2"/>
  <c r="D44" i="2"/>
  <c r="F44" i="2"/>
  <c r="H44" i="2"/>
  <c r="B41" i="2"/>
  <c r="C41" i="2"/>
  <c r="D41" i="2"/>
  <c r="F41" i="2"/>
  <c r="H41" i="2"/>
  <c r="B42" i="2"/>
  <c r="C42" i="2"/>
  <c r="D42" i="2"/>
  <c r="F42" i="2"/>
  <c r="H42" i="2"/>
  <c r="B39" i="2"/>
  <c r="C39" i="2"/>
  <c r="D39" i="2"/>
  <c r="F39" i="2"/>
  <c r="H39" i="2"/>
  <c r="B40" i="2"/>
  <c r="C40" i="2"/>
  <c r="D40" i="2"/>
  <c r="F40" i="2"/>
  <c r="H40" i="2"/>
  <c r="B37" i="2"/>
  <c r="C37" i="2"/>
  <c r="D37" i="2"/>
  <c r="F37" i="2"/>
  <c r="H37" i="2"/>
  <c r="B38" i="2"/>
  <c r="C38" i="2"/>
  <c r="D38" i="2"/>
  <c r="F38" i="2"/>
  <c r="H38" i="2"/>
  <c r="B35" i="2"/>
  <c r="C35" i="2"/>
  <c r="D35" i="2"/>
  <c r="F35" i="2"/>
  <c r="H35" i="2"/>
  <c r="B36" i="2"/>
  <c r="C36" i="2"/>
  <c r="D36" i="2"/>
  <c r="F36" i="2"/>
  <c r="H36" i="2"/>
  <c r="B33" i="2"/>
  <c r="C33" i="2"/>
  <c r="D33" i="2"/>
  <c r="F33" i="2"/>
  <c r="H33" i="2"/>
  <c r="B34" i="2"/>
  <c r="C34" i="2"/>
  <c r="D34" i="2"/>
  <c r="F34" i="2"/>
  <c r="H34" i="2"/>
  <c r="B31" i="2"/>
  <c r="C31" i="2"/>
  <c r="D31" i="2"/>
  <c r="F31" i="2"/>
  <c r="H31" i="2"/>
  <c r="B32" i="2"/>
  <c r="C32" i="2"/>
  <c r="D32" i="2"/>
  <c r="F32" i="2"/>
  <c r="H32" i="2"/>
  <c r="G31" i="2"/>
  <c r="I184" i="1"/>
  <c r="I31" i="2" s="1"/>
  <c r="I185" i="1"/>
  <c r="I32" i="2" s="1"/>
  <c r="I186" i="1"/>
  <c r="I34" i="5" s="1"/>
  <c r="I187" i="1"/>
  <c r="I35" i="5" s="1"/>
  <c r="E188" i="1"/>
  <c r="I188" i="1"/>
  <c r="I33" i="6" s="1"/>
  <c r="E189" i="1"/>
  <c r="E34" i="6" s="1"/>
  <c r="I189" i="1"/>
  <c r="I34" i="6" s="1"/>
  <c r="B29" i="2"/>
  <c r="C29" i="2"/>
  <c r="D29" i="2"/>
  <c r="F29" i="2"/>
  <c r="H29" i="2"/>
  <c r="B30" i="2"/>
  <c r="C30" i="2"/>
  <c r="D30" i="2"/>
  <c r="F30" i="2"/>
  <c r="H30" i="2"/>
  <c r="B27" i="2"/>
  <c r="C27" i="2"/>
  <c r="D27" i="2"/>
  <c r="F27" i="2"/>
  <c r="H27" i="2"/>
  <c r="B28" i="2"/>
  <c r="C28" i="2"/>
  <c r="D28" i="2"/>
  <c r="F28" i="2"/>
  <c r="H28" i="2"/>
  <c r="B25" i="2"/>
  <c r="C25" i="2"/>
  <c r="D25" i="2"/>
  <c r="F25" i="2"/>
  <c r="H25" i="2"/>
  <c r="B26" i="2"/>
  <c r="C26" i="2"/>
  <c r="D26" i="2"/>
  <c r="F26" i="2"/>
  <c r="H26" i="2"/>
  <c r="B23" i="2"/>
  <c r="C23" i="2"/>
  <c r="D23" i="2"/>
  <c r="F23" i="2"/>
  <c r="H23" i="2"/>
  <c r="B24" i="2"/>
  <c r="C24" i="2"/>
  <c r="D24" i="2"/>
  <c r="F24" i="2"/>
  <c r="H24" i="2"/>
  <c r="B21" i="2"/>
  <c r="C21" i="2"/>
  <c r="D21" i="2"/>
  <c r="F21" i="2"/>
  <c r="H21" i="2"/>
  <c r="B22" i="2"/>
  <c r="C22" i="2"/>
  <c r="D22" i="2"/>
  <c r="F22" i="2"/>
  <c r="H22" i="2"/>
  <c r="B19" i="2"/>
  <c r="C19" i="2"/>
  <c r="D19" i="2"/>
  <c r="F19" i="2"/>
  <c r="H19" i="2"/>
  <c r="B20" i="2"/>
  <c r="C20" i="2"/>
  <c r="D20" i="2"/>
  <c r="F20" i="2"/>
  <c r="H20" i="2"/>
  <c r="B17" i="2"/>
  <c r="C17" i="2"/>
  <c r="D17" i="2"/>
  <c r="F17" i="2"/>
  <c r="H17" i="2"/>
  <c r="B18" i="2"/>
  <c r="C18" i="2"/>
  <c r="D18" i="2"/>
  <c r="F18" i="2"/>
  <c r="H18" i="2"/>
  <c r="B15" i="2"/>
  <c r="C15" i="2"/>
  <c r="D15" i="2"/>
  <c r="F15" i="2"/>
  <c r="H15" i="2"/>
  <c r="B16" i="2"/>
  <c r="C16" i="2"/>
  <c r="D16" i="2"/>
  <c r="F16" i="2"/>
  <c r="H16" i="2"/>
  <c r="B13" i="2"/>
  <c r="C13" i="2"/>
  <c r="D13" i="2"/>
  <c r="F13" i="2"/>
  <c r="H13" i="2"/>
  <c r="B14" i="2"/>
  <c r="C14" i="2"/>
  <c r="D14" i="2"/>
  <c r="F14" i="2"/>
  <c r="H14" i="2"/>
  <c r="B7" i="2"/>
  <c r="C7" i="2"/>
  <c r="D7" i="2"/>
  <c r="F7" i="2"/>
  <c r="H7" i="2"/>
  <c r="B3" i="2"/>
  <c r="C3" i="2"/>
  <c r="D3" i="2"/>
  <c r="F3" i="2"/>
  <c r="H3" i="2"/>
  <c r="B6" i="2"/>
  <c r="C6" i="2"/>
  <c r="D6" i="2"/>
  <c r="F6" i="2"/>
  <c r="H6" i="2"/>
  <c r="B11" i="2"/>
  <c r="C11" i="2"/>
  <c r="D11" i="2"/>
  <c r="F11" i="2"/>
  <c r="H11" i="2"/>
  <c r="B5" i="2"/>
  <c r="C5" i="2"/>
  <c r="D5" i="2"/>
  <c r="F5" i="2"/>
  <c r="H5" i="2"/>
  <c r="B9" i="2"/>
  <c r="C9" i="2"/>
  <c r="D9" i="2"/>
  <c r="F9" i="2"/>
  <c r="H9" i="2"/>
  <c r="B8" i="2"/>
  <c r="C8" i="2"/>
  <c r="D8" i="2"/>
  <c r="F8" i="2"/>
  <c r="H8" i="2"/>
  <c r="B12" i="2"/>
  <c r="C12" i="2"/>
  <c r="D12" i="2"/>
  <c r="F12" i="2"/>
  <c r="H12" i="2"/>
  <c r="B4" i="2"/>
  <c r="C4" i="2"/>
  <c r="D4" i="2"/>
  <c r="F4" i="2"/>
  <c r="H4" i="2"/>
  <c r="B10" i="2"/>
  <c r="C10" i="2"/>
  <c r="D10" i="2"/>
  <c r="F10" i="2"/>
  <c r="H10" i="2"/>
  <c r="I259" i="1"/>
  <c r="I14" i="6" s="1"/>
  <c r="E259" i="1"/>
  <c r="E14" i="6" s="1"/>
  <c r="I258" i="1"/>
  <c r="I13" i="6" s="1"/>
  <c r="E258" i="1"/>
  <c r="E13" i="6" s="1"/>
  <c r="I257" i="1"/>
  <c r="I15" i="5" s="1"/>
  <c r="I256" i="1"/>
  <c r="I14" i="5" s="1"/>
  <c r="J256" i="1"/>
  <c r="I255" i="1"/>
  <c r="I46" i="2" s="1"/>
  <c r="G46" i="2"/>
  <c r="I254" i="1"/>
  <c r="I45" i="2" s="1"/>
  <c r="G45" i="2"/>
  <c r="I249" i="1"/>
  <c r="I46" i="6" s="1"/>
  <c r="E249" i="1"/>
  <c r="I248" i="1"/>
  <c r="I45" i="6" s="1"/>
  <c r="E248" i="1"/>
  <c r="I247" i="1"/>
  <c r="I47" i="5" s="1"/>
  <c r="I246" i="1"/>
  <c r="I46" i="5" s="1"/>
  <c r="I245" i="1"/>
  <c r="I44" i="2" s="1"/>
  <c r="G44" i="2"/>
  <c r="I244" i="1"/>
  <c r="I43" i="2" s="1"/>
  <c r="G43" i="2"/>
  <c r="I239" i="1"/>
  <c r="I44" i="6" s="1"/>
  <c r="E239" i="1"/>
  <c r="E44" i="6" s="1"/>
  <c r="I238" i="1"/>
  <c r="I43" i="6" s="1"/>
  <c r="E238" i="1"/>
  <c r="E43" i="6" s="1"/>
  <c r="I237" i="1"/>
  <c r="I45" i="5" s="1"/>
  <c r="I236" i="1"/>
  <c r="I44" i="5" s="1"/>
  <c r="J236" i="1"/>
  <c r="I235" i="1"/>
  <c r="I42" i="2" s="1"/>
  <c r="G42" i="2"/>
  <c r="I234" i="1"/>
  <c r="I41" i="2" s="1"/>
  <c r="G41" i="2"/>
  <c r="I229" i="1"/>
  <c r="I42" i="6" s="1"/>
  <c r="E229" i="1"/>
  <c r="I228" i="1"/>
  <c r="I41" i="6" s="1"/>
  <c r="E228" i="1"/>
  <c r="I227" i="1"/>
  <c r="I43" i="5" s="1"/>
  <c r="I226" i="1"/>
  <c r="I42" i="5" s="1"/>
  <c r="I225" i="1"/>
  <c r="I40" i="2" s="1"/>
  <c r="G40" i="2"/>
  <c r="I224" i="1"/>
  <c r="I39" i="2" s="1"/>
  <c r="G39" i="2"/>
  <c r="J224" i="1"/>
  <c r="I219" i="1"/>
  <c r="I40" i="6" s="1"/>
  <c r="E219" i="1"/>
  <c r="E40" i="6" s="1"/>
  <c r="I218" i="1"/>
  <c r="I39" i="6" s="1"/>
  <c r="E218" i="1"/>
  <c r="E39" i="6" s="1"/>
  <c r="I217" i="1"/>
  <c r="I41" i="5" s="1"/>
  <c r="I216" i="1"/>
  <c r="I40" i="5" s="1"/>
  <c r="J216" i="1"/>
  <c r="I215" i="1"/>
  <c r="I38" i="2" s="1"/>
  <c r="G38" i="2"/>
  <c r="I214" i="1"/>
  <c r="I37" i="2" s="1"/>
  <c r="G37" i="2"/>
  <c r="I209" i="1"/>
  <c r="I38" i="6" s="1"/>
  <c r="E209" i="1"/>
  <c r="I208" i="1"/>
  <c r="I37" i="6" s="1"/>
  <c r="E208" i="1"/>
  <c r="I207" i="1"/>
  <c r="I39" i="5" s="1"/>
  <c r="I206" i="1"/>
  <c r="I38" i="5" s="1"/>
  <c r="I205" i="1"/>
  <c r="I36" i="2" s="1"/>
  <c r="G36" i="2"/>
  <c r="J205" i="1"/>
  <c r="I204" i="1"/>
  <c r="I35" i="2" s="1"/>
  <c r="G35" i="2"/>
  <c r="I199" i="1"/>
  <c r="I36" i="6" s="1"/>
  <c r="E199" i="1"/>
  <c r="E36" i="6" s="1"/>
  <c r="I198" i="1"/>
  <c r="I35" i="6" s="1"/>
  <c r="E198" i="1"/>
  <c r="E35" i="6" s="1"/>
  <c r="I197" i="1"/>
  <c r="I37" i="5" s="1"/>
  <c r="I196" i="1"/>
  <c r="I36" i="5" s="1"/>
  <c r="I195" i="1"/>
  <c r="I34" i="2" s="1"/>
  <c r="G34" i="2"/>
  <c r="I194" i="1"/>
  <c r="I33" i="2" s="1"/>
  <c r="G33" i="2"/>
  <c r="I179" i="1"/>
  <c r="I32" i="6" s="1"/>
  <c r="E179" i="1"/>
  <c r="I178" i="1"/>
  <c r="I31" i="6" s="1"/>
  <c r="E178" i="1"/>
  <c r="I177" i="1"/>
  <c r="I33" i="5" s="1"/>
  <c r="I176" i="1"/>
  <c r="I32" i="5" s="1"/>
  <c r="I175" i="1"/>
  <c r="I30" i="2" s="1"/>
  <c r="G30" i="2"/>
  <c r="I174" i="1"/>
  <c r="I29" i="2" s="1"/>
  <c r="G29" i="2"/>
  <c r="I169" i="1"/>
  <c r="I30" i="6" s="1"/>
  <c r="E169" i="1"/>
  <c r="E30" i="6" s="1"/>
  <c r="I168" i="1"/>
  <c r="I29" i="6" s="1"/>
  <c r="E168" i="1"/>
  <c r="E29" i="6" s="1"/>
  <c r="I167" i="1"/>
  <c r="I31" i="5" s="1"/>
  <c r="I166" i="1"/>
  <c r="I30" i="5" s="1"/>
  <c r="I165" i="1"/>
  <c r="I28" i="2" s="1"/>
  <c r="G28" i="2"/>
  <c r="I164" i="1"/>
  <c r="I27" i="2" s="1"/>
  <c r="G27" i="2"/>
  <c r="I159" i="1"/>
  <c r="I28" i="6" s="1"/>
  <c r="E159" i="1"/>
  <c r="I158" i="1"/>
  <c r="I27" i="6" s="1"/>
  <c r="E158" i="1"/>
  <c r="E27" i="6" s="1"/>
  <c r="I157" i="1"/>
  <c r="I29" i="5" s="1"/>
  <c r="I156" i="1"/>
  <c r="I28" i="5" s="1"/>
  <c r="J156" i="1"/>
  <c r="I155" i="1"/>
  <c r="I26" i="2" s="1"/>
  <c r="I154" i="1"/>
  <c r="I25" i="2" s="1"/>
  <c r="G25" i="2"/>
  <c r="J154" i="1"/>
  <c r="I149" i="1"/>
  <c r="I26" i="6" s="1"/>
  <c r="E149" i="1"/>
  <c r="E26" i="6" s="1"/>
  <c r="I148" i="1"/>
  <c r="I25" i="6" s="1"/>
  <c r="E148" i="1"/>
  <c r="E25" i="6" s="1"/>
  <c r="I147" i="1"/>
  <c r="I27" i="5" s="1"/>
  <c r="I146" i="1"/>
  <c r="I26" i="5" s="1"/>
  <c r="J146" i="1"/>
  <c r="I145" i="1"/>
  <c r="I24" i="2" s="1"/>
  <c r="G24" i="2"/>
  <c r="I144" i="1"/>
  <c r="I23" i="2" s="1"/>
  <c r="G23" i="2"/>
  <c r="I139" i="1"/>
  <c r="I24" i="6" s="1"/>
  <c r="E139" i="1"/>
  <c r="I138" i="1"/>
  <c r="I23" i="6" s="1"/>
  <c r="E138" i="1"/>
  <c r="I137" i="1"/>
  <c r="I25" i="5" s="1"/>
  <c r="I136" i="1"/>
  <c r="I24" i="5" s="1"/>
  <c r="I135" i="1"/>
  <c r="I22" i="2" s="1"/>
  <c r="G22" i="2"/>
  <c r="I134" i="1"/>
  <c r="I21" i="2" s="1"/>
  <c r="G21" i="2"/>
  <c r="I129" i="1"/>
  <c r="I22" i="6" s="1"/>
  <c r="E129" i="1"/>
  <c r="E22" i="6" s="1"/>
  <c r="I128" i="1"/>
  <c r="I21" i="6" s="1"/>
  <c r="E128" i="1"/>
  <c r="E21" i="6" s="1"/>
  <c r="I127" i="1"/>
  <c r="I23" i="5" s="1"/>
  <c r="J127" i="1"/>
  <c r="I126" i="1"/>
  <c r="I22" i="5" s="1"/>
  <c r="I125" i="1"/>
  <c r="I20" i="2" s="1"/>
  <c r="G20" i="2"/>
  <c r="I124" i="1"/>
  <c r="I19" i="2" s="1"/>
  <c r="G19" i="2"/>
  <c r="I119" i="1"/>
  <c r="I20" i="6" s="1"/>
  <c r="E119" i="1"/>
  <c r="I118" i="1"/>
  <c r="I19" i="6" s="1"/>
  <c r="E118" i="1"/>
  <c r="I117" i="1"/>
  <c r="I21" i="5" s="1"/>
  <c r="I116" i="1"/>
  <c r="I20" i="5" s="1"/>
  <c r="I115" i="1"/>
  <c r="I18" i="2" s="1"/>
  <c r="G18" i="2"/>
  <c r="I114" i="1"/>
  <c r="I17" i="2" s="1"/>
  <c r="G17" i="2"/>
  <c r="I109" i="1"/>
  <c r="I18" i="6" s="1"/>
  <c r="E109" i="1"/>
  <c r="E18" i="6" s="1"/>
  <c r="I108" i="1"/>
  <c r="I17" i="6" s="1"/>
  <c r="E108" i="1"/>
  <c r="I107" i="1"/>
  <c r="I19" i="5" s="1"/>
  <c r="I106" i="1"/>
  <c r="I18" i="5" s="1"/>
  <c r="J106" i="1"/>
  <c r="I105" i="1"/>
  <c r="I16" i="2" s="1"/>
  <c r="I104" i="1"/>
  <c r="G15" i="2"/>
  <c r="I99" i="1"/>
  <c r="I16" i="6" s="1"/>
  <c r="E99" i="1"/>
  <c r="I98" i="1"/>
  <c r="I15" i="6" s="1"/>
  <c r="E98" i="1"/>
  <c r="I97" i="1"/>
  <c r="I17" i="5" s="1"/>
  <c r="I96" i="1"/>
  <c r="I16" i="5" s="1"/>
  <c r="J96" i="1"/>
  <c r="I95" i="1"/>
  <c r="I14" i="2" s="1"/>
  <c r="G14" i="2"/>
  <c r="I94" i="1"/>
  <c r="I13" i="2" s="1"/>
  <c r="G13" i="2"/>
  <c r="I89" i="1"/>
  <c r="I7" i="6" s="1"/>
  <c r="E89" i="1"/>
  <c r="I88" i="1"/>
  <c r="I10" i="6" s="1"/>
  <c r="E88" i="1"/>
  <c r="I87" i="1"/>
  <c r="I4" i="5" s="1"/>
  <c r="I86" i="1"/>
  <c r="I3" i="5" s="1"/>
  <c r="I85" i="1"/>
  <c r="I3" i="2" s="1"/>
  <c r="G3" i="2"/>
  <c r="I84" i="1"/>
  <c r="I7" i="2" s="1"/>
  <c r="G7" i="2"/>
  <c r="I79" i="1"/>
  <c r="I4" i="6" s="1"/>
  <c r="E79" i="1"/>
  <c r="E4" i="6" s="1"/>
  <c r="I78" i="1"/>
  <c r="I11" i="6" s="1"/>
  <c r="E78" i="1"/>
  <c r="I77" i="1"/>
  <c r="I13" i="5" s="1"/>
  <c r="I76" i="1"/>
  <c r="I12" i="5" s="1"/>
  <c r="I75" i="1"/>
  <c r="I11" i="2" s="1"/>
  <c r="I74" i="1"/>
  <c r="G6" i="2"/>
  <c r="I69" i="1"/>
  <c r="I12" i="6" s="1"/>
  <c r="E69" i="1"/>
  <c r="I68" i="1"/>
  <c r="I9" i="6" s="1"/>
  <c r="E68" i="1"/>
  <c r="I67" i="1"/>
  <c r="I7" i="5" s="1"/>
  <c r="I66" i="1"/>
  <c r="I8" i="5" s="1"/>
  <c r="I65" i="1"/>
  <c r="I9" i="2" s="1"/>
  <c r="G9" i="2"/>
  <c r="I64" i="1"/>
  <c r="G5" i="2"/>
  <c r="I59" i="1"/>
  <c r="I8" i="6" s="1"/>
  <c r="E59" i="1"/>
  <c r="I58" i="1"/>
  <c r="I6" i="6" s="1"/>
  <c r="E58" i="1"/>
  <c r="I57" i="1"/>
  <c r="I6" i="5" s="1"/>
  <c r="I56" i="1"/>
  <c r="I10" i="5" s="1"/>
  <c r="I55" i="1"/>
  <c r="I12" i="2" s="1"/>
  <c r="G12" i="2"/>
  <c r="I54" i="1"/>
  <c r="I8" i="2" s="1"/>
  <c r="G8" i="2"/>
  <c r="J75" i="1" l="1"/>
  <c r="J11" i="2" s="1"/>
  <c r="J77" i="1"/>
  <c r="J13" i="5" s="1"/>
  <c r="J85" i="1"/>
  <c r="J3" i="2" s="1"/>
  <c r="J126" i="1"/>
  <c r="J166" i="1"/>
  <c r="J225" i="1"/>
  <c r="J40" i="2" s="1"/>
  <c r="J244" i="1"/>
  <c r="J18" i="5"/>
  <c r="J23" i="5"/>
  <c r="J30" i="5"/>
  <c r="J14" i="5"/>
  <c r="J26" i="5"/>
  <c r="J28" i="5"/>
  <c r="J44" i="5"/>
  <c r="J16" i="5"/>
  <c r="J22" i="5"/>
  <c r="J134" i="1"/>
  <c r="J175" i="1"/>
  <c r="J30" i="2" s="1"/>
  <c r="J204" i="1"/>
  <c r="J40" i="5"/>
  <c r="J76" i="1"/>
  <c r="J114" i="1"/>
  <c r="J147" i="1"/>
  <c r="J174" i="1"/>
  <c r="J196" i="1"/>
  <c r="J245" i="1"/>
  <c r="J44" i="2" s="1"/>
  <c r="J69" i="1"/>
  <c r="E12" i="6"/>
  <c r="J89" i="1"/>
  <c r="E7" i="6"/>
  <c r="J108" i="1"/>
  <c r="E17" i="6"/>
  <c r="J118" i="1"/>
  <c r="E19" i="6"/>
  <c r="J138" i="1"/>
  <c r="E23" i="6"/>
  <c r="J188" i="1"/>
  <c r="E33" i="6"/>
  <c r="J59" i="1"/>
  <c r="E8" i="6"/>
  <c r="J98" i="1"/>
  <c r="E15" i="6"/>
  <c r="J178" i="1"/>
  <c r="E31" i="6"/>
  <c r="J208" i="1"/>
  <c r="E37" i="6"/>
  <c r="J228" i="1"/>
  <c r="E41" i="6"/>
  <c r="J248" i="1"/>
  <c r="E45" i="6"/>
  <c r="J185" i="1"/>
  <c r="J55" i="1"/>
  <c r="J68" i="1"/>
  <c r="E9" i="6"/>
  <c r="J78" i="1"/>
  <c r="E11" i="6"/>
  <c r="J84" i="1"/>
  <c r="J88" i="1"/>
  <c r="E10" i="6"/>
  <c r="J119" i="1"/>
  <c r="E20" i="6"/>
  <c r="J139" i="1"/>
  <c r="E24" i="6"/>
  <c r="J187" i="1"/>
  <c r="J54" i="1"/>
  <c r="J58" i="1"/>
  <c r="E6" i="6"/>
  <c r="J66" i="1"/>
  <c r="J99" i="1"/>
  <c r="E16" i="6"/>
  <c r="J105" i="1"/>
  <c r="J115" i="1"/>
  <c r="J135" i="1"/>
  <c r="J155" i="1"/>
  <c r="J157" i="1"/>
  <c r="J159" i="1"/>
  <c r="E28" i="6"/>
  <c r="J167" i="1"/>
  <c r="J179" i="1"/>
  <c r="E32" i="6"/>
  <c r="J197" i="1"/>
  <c r="J209" i="1"/>
  <c r="E38" i="6"/>
  <c r="J217" i="1"/>
  <c r="J229" i="1"/>
  <c r="E42" i="6"/>
  <c r="J237" i="1"/>
  <c r="J249" i="1"/>
  <c r="E46" i="6"/>
  <c r="J257" i="1"/>
  <c r="J57" i="1"/>
  <c r="J65" i="1"/>
  <c r="J87" i="1"/>
  <c r="J95" i="1"/>
  <c r="J117" i="1"/>
  <c r="J125" i="1"/>
  <c r="J129" i="1"/>
  <c r="J137" i="1"/>
  <c r="J145" i="1"/>
  <c r="J149" i="1"/>
  <c r="J165" i="1"/>
  <c r="J169" i="1"/>
  <c r="J177" i="1"/>
  <c r="J195" i="1"/>
  <c r="J199" i="1"/>
  <c r="J207" i="1"/>
  <c r="J215" i="1"/>
  <c r="J219" i="1"/>
  <c r="J227" i="1"/>
  <c r="J235" i="1"/>
  <c r="J239" i="1"/>
  <c r="J247" i="1"/>
  <c r="J255" i="1"/>
  <c r="J259" i="1"/>
  <c r="J189" i="1"/>
  <c r="J186" i="1"/>
  <c r="J56" i="1"/>
  <c r="J64" i="1"/>
  <c r="J67" i="1"/>
  <c r="J74" i="1"/>
  <c r="J79" i="1"/>
  <c r="J86" i="1"/>
  <c r="J94" i="1"/>
  <c r="J97" i="1"/>
  <c r="J104" i="1"/>
  <c r="J107" i="1"/>
  <c r="J109" i="1"/>
  <c r="J116" i="1"/>
  <c r="J124" i="1"/>
  <c r="J128" i="1"/>
  <c r="J136" i="1"/>
  <c r="J144" i="1"/>
  <c r="J148" i="1"/>
  <c r="J158" i="1"/>
  <c r="J164" i="1"/>
  <c r="J168" i="1"/>
  <c r="J176" i="1"/>
  <c r="J194" i="1"/>
  <c r="J198" i="1"/>
  <c r="J206" i="1"/>
  <c r="J214" i="1"/>
  <c r="J218" i="1"/>
  <c r="J226" i="1"/>
  <c r="J234" i="1"/>
  <c r="J238" i="1"/>
  <c r="J246" i="1"/>
  <c r="J254" i="1"/>
  <c r="J258" i="1"/>
  <c r="J184" i="1"/>
  <c r="E11" i="2"/>
  <c r="E14" i="2"/>
  <c r="J22" i="2"/>
  <c r="E26" i="2"/>
  <c r="E30" i="2"/>
  <c r="J36" i="2"/>
  <c r="E32" i="2"/>
  <c r="J32" i="2"/>
  <c r="E6" i="2"/>
  <c r="E17" i="2"/>
  <c r="J25" i="2"/>
  <c r="E9" i="2"/>
  <c r="E16" i="2"/>
  <c r="E28" i="2"/>
  <c r="E5" i="2"/>
  <c r="E15" i="2"/>
  <c r="E31" i="2"/>
  <c r="E24" i="2"/>
  <c r="E40" i="2"/>
  <c r="E22" i="2"/>
  <c r="E38" i="2"/>
  <c r="E46" i="2"/>
  <c r="E12" i="2"/>
  <c r="I6" i="2"/>
  <c r="E3" i="2"/>
  <c r="E20" i="2"/>
  <c r="E36" i="2"/>
  <c r="E44" i="2"/>
  <c r="G11" i="2"/>
  <c r="G16" i="2"/>
  <c r="I15" i="2"/>
  <c r="E18" i="2"/>
  <c r="E27" i="2"/>
  <c r="E29" i="2"/>
  <c r="E34" i="2"/>
  <c r="E42" i="2"/>
  <c r="I5" i="2"/>
  <c r="E7" i="2"/>
  <c r="G32" i="2"/>
  <c r="E19" i="2"/>
  <c r="E21" i="2"/>
  <c r="E23" i="2"/>
  <c r="E25" i="2"/>
  <c r="G26" i="2"/>
  <c r="E33" i="2"/>
  <c r="E35" i="2"/>
  <c r="E37" i="2"/>
  <c r="E39" i="2"/>
  <c r="E41" i="2"/>
  <c r="E43" i="2"/>
  <c r="E8" i="2"/>
  <c r="E13" i="2"/>
  <c r="E45" i="2"/>
  <c r="I49" i="1"/>
  <c r="I5" i="6" s="1"/>
  <c r="I45" i="1"/>
  <c r="I10" i="2" s="1"/>
  <c r="I46" i="1"/>
  <c r="I9" i="5" s="1"/>
  <c r="I47" i="1"/>
  <c r="I11" i="5" s="1"/>
  <c r="I48" i="1"/>
  <c r="I3" i="6" s="1"/>
  <c r="I44" i="1"/>
  <c r="G4" i="2"/>
  <c r="E49" i="1"/>
  <c r="E5" i="6" s="1"/>
  <c r="J47" i="1" l="1"/>
  <c r="J11" i="5" s="1"/>
  <c r="J46" i="1"/>
  <c r="J9" i="5" s="1"/>
  <c r="J13" i="6"/>
  <c r="J38" i="5"/>
  <c r="J29" i="6"/>
  <c r="J20" i="5"/>
  <c r="J17" i="5"/>
  <c r="J34" i="5"/>
  <c r="J47" i="5"/>
  <c r="J40" i="6"/>
  <c r="J34" i="2"/>
  <c r="J26" i="6"/>
  <c r="J20" i="2"/>
  <c r="J9" i="2"/>
  <c r="J46" i="6"/>
  <c r="J41" i="5"/>
  <c r="J28" i="6"/>
  <c r="J8" i="5"/>
  <c r="J35" i="5"/>
  <c r="J20" i="6"/>
  <c r="J18" i="2"/>
  <c r="J12" i="2"/>
  <c r="J42" i="5"/>
  <c r="J35" i="6"/>
  <c r="J18" i="6"/>
  <c r="J7" i="5"/>
  <c r="J34" i="6"/>
  <c r="J44" i="6"/>
  <c r="J38" i="2"/>
  <c r="J33" i="5"/>
  <c r="J24" i="2"/>
  <c r="J21" i="5"/>
  <c r="J6" i="5"/>
  <c r="J45" i="5"/>
  <c r="J32" i="6"/>
  <c r="J29" i="5"/>
  <c r="J11" i="6"/>
  <c r="J41" i="6"/>
  <c r="J31" i="6"/>
  <c r="J8" i="6"/>
  <c r="J23" i="6"/>
  <c r="J17" i="6"/>
  <c r="J12" i="6"/>
  <c r="J27" i="5"/>
  <c r="J16" i="2"/>
  <c r="J46" i="5"/>
  <c r="J39" i="6"/>
  <c r="J27" i="6"/>
  <c r="J21" i="6"/>
  <c r="J19" i="5"/>
  <c r="J3" i="5"/>
  <c r="J14" i="6"/>
  <c r="J39" i="5"/>
  <c r="J30" i="6"/>
  <c r="J25" i="5"/>
  <c r="J15" i="5"/>
  <c r="J38" i="6"/>
  <c r="J31" i="5"/>
  <c r="L154" i="1"/>
  <c r="C14" i="3" s="1"/>
  <c r="J6" i="6"/>
  <c r="J24" i="6"/>
  <c r="J10" i="6"/>
  <c r="J43" i="6"/>
  <c r="J32" i="5"/>
  <c r="J25" i="6"/>
  <c r="J4" i="6"/>
  <c r="J46" i="2"/>
  <c r="J43" i="5"/>
  <c r="J36" i="6"/>
  <c r="J28" i="2"/>
  <c r="J22" i="6"/>
  <c r="J4" i="5"/>
  <c r="J42" i="6"/>
  <c r="J37" i="5"/>
  <c r="J16" i="6"/>
  <c r="J9" i="6"/>
  <c r="J45" i="6"/>
  <c r="J37" i="6"/>
  <c r="J15" i="6"/>
  <c r="J33" i="6"/>
  <c r="J19" i="6"/>
  <c r="J7" i="6"/>
  <c r="J36" i="5"/>
  <c r="J12" i="5"/>
  <c r="L74" i="1"/>
  <c r="C6" i="3" s="1"/>
  <c r="J26" i="2"/>
  <c r="J10" i="5"/>
  <c r="L134" i="1"/>
  <c r="J24" i="5"/>
  <c r="J6" i="2"/>
  <c r="L184" i="1"/>
  <c r="C17" i="3" s="1"/>
  <c r="L124" i="1"/>
  <c r="C11" i="3" s="1"/>
  <c r="L214" i="1"/>
  <c r="C20" i="3" s="1"/>
  <c r="L104" i="1"/>
  <c r="C9" i="3" s="1"/>
  <c r="L234" i="1"/>
  <c r="C22" i="3" s="1"/>
  <c r="L204" i="1"/>
  <c r="C19" i="3" s="1"/>
  <c r="L144" i="1"/>
  <c r="C13" i="3" s="1"/>
  <c r="L84" i="1"/>
  <c r="C3" i="3" s="1"/>
  <c r="J15" i="2"/>
  <c r="L114" i="1"/>
  <c r="C10" i="3" s="1"/>
  <c r="L224" i="1"/>
  <c r="C21" i="3" s="1"/>
  <c r="L164" i="1"/>
  <c r="C15" i="3" s="1"/>
  <c r="J13" i="2"/>
  <c r="L94" i="1"/>
  <c r="C8" i="3" s="1"/>
  <c r="L244" i="1"/>
  <c r="C23" i="3" s="1"/>
  <c r="L194" i="1"/>
  <c r="C18" i="3" s="1"/>
  <c r="J5" i="2"/>
  <c r="L64" i="1"/>
  <c r="C7" i="3" s="1"/>
  <c r="L54" i="1"/>
  <c r="C5" i="3" s="1"/>
  <c r="L174" i="1"/>
  <c r="C16" i="3" s="1"/>
  <c r="L254" i="1"/>
  <c r="C24" i="3" s="1"/>
  <c r="J44" i="1"/>
  <c r="J45" i="1"/>
  <c r="J48" i="1"/>
  <c r="J49" i="1"/>
  <c r="B17" i="3"/>
  <c r="B10" i="3"/>
  <c r="B16" i="3"/>
  <c r="B24" i="3"/>
  <c r="B19" i="3"/>
  <c r="B12" i="3"/>
  <c r="B20" i="3"/>
  <c r="B15" i="3"/>
  <c r="B13" i="3"/>
  <c r="B3" i="3"/>
  <c r="B23" i="3"/>
  <c r="B5" i="3"/>
  <c r="B22" i="3"/>
  <c r="B18" i="3"/>
  <c r="B11" i="3"/>
  <c r="B9" i="3"/>
  <c r="B21" i="3"/>
  <c r="B14" i="3"/>
  <c r="B7" i="3"/>
  <c r="B8" i="3"/>
  <c r="B6" i="3"/>
  <c r="J7" i="2"/>
  <c r="G10" i="2"/>
  <c r="E4" i="2"/>
  <c r="C12" i="3"/>
  <c r="J42" i="2"/>
  <c r="J31" i="2"/>
  <c r="J14" i="2"/>
  <c r="E10" i="2"/>
  <c r="I4" i="2"/>
  <c r="J37" i="2"/>
  <c r="J19" i="2"/>
  <c r="J27" i="2"/>
  <c r="J43" i="2"/>
  <c r="J39" i="2"/>
  <c r="J35" i="2"/>
  <c r="J21" i="2"/>
  <c r="J29" i="2"/>
  <c r="J8" i="2"/>
  <c r="J41" i="2"/>
  <c r="J33" i="2"/>
  <c r="J23" i="2"/>
  <c r="J45" i="2"/>
  <c r="J17" i="2"/>
  <c r="K25" i="1" l="1"/>
  <c r="K76" i="1"/>
  <c r="K21" i="1"/>
  <c r="K16" i="1"/>
  <c r="K246" i="1"/>
  <c r="K136" i="1"/>
  <c r="K226" i="1"/>
  <c r="K187" i="1"/>
  <c r="K116" i="1"/>
  <c r="K19" i="1"/>
  <c r="K27" i="1"/>
  <c r="K17" i="1"/>
  <c r="K196" i="1"/>
  <c r="K176" i="1"/>
  <c r="K137" i="1"/>
  <c r="K207" i="1"/>
  <c r="K107" i="1"/>
  <c r="K147" i="1"/>
  <c r="K57" i="1"/>
  <c r="K46" i="1"/>
  <c r="K247" i="1"/>
  <c r="K206" i="1"/>
  <c r="K20" i="1"/>
  <c r="K23" i="1"/>
  <c r="K18" i="1"/>
  <c r="K197" i="1"/>
  <c r="K87" i="1"/>
  <c r="K227" i="1"/>
  <c r="K56" i="1"/>
  <c r="K167" i="1"/>
  <c r="K257" i="1"/>
  <c r="K66" i="1"/>
  <c r="K97" i="1"/>
  <c r="K47" i="1"/>
  <c r="K24" i="1"/>
  <c r="K26" i="1"/>
  <c r="K22" i="1"/>
  <c r="K77" i="1"/>
  <c r="K96" i="1"/>
  <c r="K106" i="1"/>
  <c r="K166" i="1"/>
  <c r="K256" i="1"/>
  <c r="K156" i="1"/>
  <c r="K236" i="1"/>
  <c r="K126" i="1"/>
  <c r="K127" i="1"/>
  <c r="K146" i="1"/>
  <c r="K216" i="1"/>
  <c r="K86" i="1"/>
  <c r="K157" i="1"/>
  <c r="K237" i="1"/>
  <c r="K117" i="1"/>
  <c r="K177" i="1"/>
  <c r="K67" i="1"/>
  <c r="K217" i="1"/>
  <c r="K186" i="1"/>
  <c r="J3" i="6"/>
  <c r="J5" i="6"/>
  <c r="K48" i="1" s="1"/>
  <c r="L44" i="1"/>
  <c r="J10" i="2"/>
  <c r="B4" i="3"/>
  <c r="J4" i="2"/>
  <c r="K189" i="1" l="1"/>
  <c r="K188" i="1"/>
  <c r="K31" i="1"/>
  <c r="K158" i="1"/>
  <c r="K169" i="1"/>
  <c r="K148" i="1"/>
  <c r="K38" i="1"/>
  <c r="K228" i="1"/>
  <c r="K45" i="1"/>
  <c r="K168" i="1"/>
  <c r="K138" i="1"/>
  <c r="K79" i="1"/>
  <c r="K88" i="1"/>
  <c r="K29" i="1"/>
  <c r="K35" i="1"/>
  <c r="K59" i="1"/>
  <c r="K69" i="1"/>
  <c r="K208" i="1"/>
  <c r="K109" i="1"/>
  <c r="K34" i="1"/>
  <c r="K30" i="1"/>
  <c r="K44" i="1"/>
  <c r="K6" i="1"/>
  <c r="K11" i="1"/>
  <c r="K5" i="1"/>
  <c r="K4" i="1"/>
  <c r="K14" i="1"/>
  <c r="K7" i="1"/>
  <c r="K10" i="1"/>
  <c r="K12" i="1"/>
  <c r="K15" i="1"/>
  <c r="K13" i="1"/>
  <c r="K8" i="1"/>
  <c r="K9" i="1"/>
  <c r="K154" i="1"/>
  <c r="K224" i="1"/>
  <c r="K85" i="1"/>
  <c r="K225" i="1"/>
  <c r="K75" i="1"/>
  <c r="K244" i="1"/>
  <c r="K205" i="1"/>
  <c r="K234" i="1"/>
  <c r="K65" i="1"/>
  <c r="K134" i="1"/>
  <c r="K185" i="1"/>
  <c r="K194" i="1"/>
  <c r="K235" i="1"/>
  <c r="K204" i="1"/>
  <c r="K214" i="1"/>
  <c r="K144" i="1"/>
  <c r="K254" i="1"/>
  <c r="K105" i="1"/>
  <c r="K64" i="1"/>
  <c r="K184" i="1"/>
  <c r="K124" i="1"/>
  <c r="K165" i="1"/>
  <c r="K54" i="1"/>
  <c r="K175" i="1"/>
  <c r="K74" i="1"/>
  <c r="K195" i="1"/>
  <c r="K125" i="1"/>
  <c r="K55" i="1"/>
  <c r="K164" i="1"/>
  <c r="K94" i="1"/>
  <c r="K215" i="1"/>
  <c r="K145" i="1"/>
  <c r="K245" i="1"/>
  <c r="K104" i="1"/>
  <c r="K135" i="1"/>
  <c r="K84" i="1"/>
  <c r="K115" i="1"/>
  <c r="K174" i="1"/>
  <c r="K95" i="1"/>
  <c r="K155" i="1"/>
  <c r="K114" i="1"/>
  <c r="K255" i="1"/>
  <c r="K219" i="1"/>
  <c r="K239" i="1"/>
  <c r="K128" i="1"/>
  <c r="K99" i="1"/>
  <c r="K89" i="1"/>
  <c r="K49" i="1"/>
  <c r="K119" i="1"/>
  <c r="K28" i="1"/>
  <c r="K32" i="1"/>
  <c r="K36" i="1"/>
  <c r="K108" i="1"/>
  <c r="K248" i="1"/>
  <c r="K98" i="1"/>
  <c r="K118" i="1"/>
  <c r="K258" i="1"/>
  <c r="K78" i="1"/>
  <c r="K218" i="1"/>
  <c r="K259" i="1"/>
  <c r="K209" i="1"/>
  <c r="K139" i="1"/>
  <c r="K238" i="1"/>
  <c r="K199" i="1"/>
  <c r="K129" i="1"/>
  <c r="K229" i="1"/>
  <c r="K149" i="1"/>
  <c r="K178" i="1"/>
  <c r="K68" i="1"/>
  <c r="K198" i="1"/>
  <c r="K58" i="1"/>
  <c r="K33" i="1"/>
  <c r="K37" i="1"/>
  <c r="K39" i="1"/>
  <c r="K159" i="1"/>
  <c r="K179" i="1"/>
  <c r="K249" i="1"/>
  <c r="C4" i="3"/>
  <c r="L42" i="1" s="1"/>
  <c r="L252" i="1" l="1"/>
  <c r="L212" i="1"/>
  <c r="L172" i="1"/>
  <c r="L132" i="1"/>
  <c r="L92" i="1"/>
  <c r="L52" i="1"/>
  <c r="L182" i="1"/>
  <c r="L242" i="1"/>
  <c r="L202" i="1"/>
  <c r="L162" i="1"/>
  <c r="L122" i="1"/>
  <c r="L82" i="1"/>
  <c r="L232" i="1"/>
  <c r="L192" i="1"/>
  <c r="L152" i="1"/>
  <c r="L112" i="1"/>
  <c r="L72" i="1"/>
  <c r="L222" i="1"/>
  <c r="L142" i="1"/>
  <c r="L102" i="1"/>
  <c r="L62" i="1"/>
</calcChain>
</file>

<file path=xl/sharedStrings.xml><?xml version="1.0" encoding="utf-8"?>
<sst xmlns="http://schemas.openxmlformats.org/spreadsheetml/2006/main" count="654" uniqueCount="149">
  <si>
    <t>Név</t>
  </si>
  <si>
    <t>Sz.év</t>
  </si>
  <si>
    <t>Távolugrás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</si>
  <si>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</si>
  <si>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</si>
  <si>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</si>
  <si>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</si>
  <si>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</si>
  <si>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</si>
  <si>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</si>
  <si>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</si>
  <si>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801 m</t>
  </si>
  <si>
    <t>101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</si>
  <si>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</si>
  <si>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</si>
  <si>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</si>
  <si>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</si>
  <si>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</si>
  <si>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</si>
  <si>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</si>
  <si>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</si>
  <si>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</si>
  <si>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</si>
  <si>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</si>
  <si>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</si>
  <si>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</si>
  <si>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</si>
  <si>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</si>
  <si>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</si>
  <si>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</si>
  <si>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</si>
  <si>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</si>
  <si>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</si>
  <si>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</si>
  <si>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</si>
  <si>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</si>
  <si>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</si>
  <si>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</si>
  <si>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</si>
  <si>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</si>
  <si>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</si>
  <si>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</si>
  <si>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</si>
  <si>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</si>
  <si>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</si>
  <si>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</si>
  <si>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</si>
  <si>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</si>
  <si>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</si>
  <si>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</si>
  <si>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</si>
  <si>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</si>
  <si>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</si>
  <si>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</si>
  <si>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</si>
  <si>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</si>
  <si>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</si>
  <si>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</si>
  <si>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</si>
  <si>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</si>
  <si>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</si>
  <si>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</si>
  <si>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</si>
  <si>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</si>
  <si>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</si>
  <si>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</si>
  <si>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</si>
  <si>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</si>
  <si>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</si>
  <si>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</si>
  <si>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</si>
  <si>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</si>
  <si>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</si>
  <si>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</si>
  <si>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</si>
  <si>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</si>
  <si>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</si>
  <si>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</si>
  <si>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</si>
  <si>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100m</t>
  </si>
  <si>
    <t>800 m</t>
  </si>
  <si>
    <t>p</t>
  </si>
  <si>
    <t>Összp</t>
  </si>
  <si>
    <t>Szév</t>
  </si>
  <si>
    <t>Ssz</t>
  </si>
  <si>
    <t>100 m</t>
  </si>
  <si>
    <t>Kisl</t>
  </si>
  <si>
    <t>R. futás</t>
  </si>
  <si>
    <t>I-II.</t>
  </si>
  <si>
    <t>III.</t>
  </si>
  <si>
    <t>IV.</t>
  </si>
  <si>
    <t>Kcs.</t>
  </si>
  <si>
    <t>61 m</t>
  </si>
  <si>
    <t>60m</t>
  </si>
  <si>
    <t>Kis iskolák LEÁNY csapatverseny (Sorrendezés Ctrl + z )</t>
  </si>
  <si>
    <t>Kis iskolák II. korcsoport LEÁNY EGYÉNI végeredmény (Sorbarendezés Ctrl + t )</t>
  </si>
  <si>
    <t>Kis iskolák III. korcsoport LEÁNY EGYÉNI végeredmény (Sorbarendezés Ctrl + f )</t>
  </si>
  <si>
    <t>Kis iskolák IV. korcsoport LEÁNY EGYÉNI végeredmény (Sorbarendezés Ctrl + g )</t>
  </si>
  <si>
    <t>helyezés</t>
  </si>
  <si>
    <t>R. fut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</si>
  <si>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</si>
  <si>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</si>
  <si>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</si>
  <si>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</si>
  <si>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</si>
  <si>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</si>
  <si>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</si>
  <si>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</si>
  <si>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</si>
  <si>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</si>
  <si>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</si>
  <si>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</si>
  <si>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 xml:space="preserve">Kis iskolák LEÁNY egyéni és csapatversenye </t>
  </si>
  <si>
    <t>Albertirsa, Magyarok Nagyasszonya</t>
  </si>
  <si>
    <t>Kiskunlacháza-Áporka</t>
  </si>
  <si>
    <t>Szigetszentmárton A</t>
  </si>
  <si>
    <t>Szigetszentmárton B</t>
  </si>
  <si>
    <t>Szigetújfalu, Móra Ferenc</t>
  </si>
  <si>
    <t>Balogh Réka</t>
  </si>
  <si>
    <t>Fekete Iringó</t>
  </si>
  <si>
    <t>Makács Csenge</t>
  </si>
  <si>
    <t>Németh Hanna</t>
  </si>
  <si>
    <t>Mohamed Lilla</t>
  </si>
  <si>
    <t>Varga Cintia</t>
  </si>
  <si>
    <t>Faragó Hanna</t>
  </si>
  <si>
    <t>Szászi Gréta</t>
  </si>
  <si>
    <t>Barát Csenge</t>
  </si>
  <si>
    <t>Benkó Martina</t>
  </si>
  <si>
    <t>Madarász Fanni</t>
  </si>
  <si>
    <t>Faragó Emese</t>
  </si>
  <si>
    <t>Tóth Emma</t>
  </si>
  <si>
    <t>Molnár Kincső</t>
  </si>
  <si>
    <t>Gavalovics Mira</t>
  </si>
  <si>
    <t>Juhász Csenge</t>
  </si>
  <si>
    <t>Ferencz Zsófia</t>
  </si>
  <si>
    <t>Juhász Bianka</t>
  </si>
  <si>
    <t>Zorg Lili</t>
  </si>
  <si>
    <t>Bonhardt Boglárka</t>
  </si>
  <si>
    <t>Holecz Júlia</t>
  </si>
  <si>
    <t>Udvarev Lilla</t>
  </si>
  <si>
    <t>Berta Diána</t>
  </si>
  <si>
    <t>Gyimesi Erika</t>
  </si>
  <si>
    <t>Baka Luca</t>
  </si>
  <si>
    <t>Petz Janka</t>
  </si>
  <si>
    <t>Kenessey Csenge</t>
  </si>
  <si>
    <t xml:space="preserve">Szilágyi Kincső </t>
  </si>
  <si>
    <t>Sindulár Terézia</t>
  </si>
  <si>
    <t>Szilágyi Lili</t>
  </si>
  <si>
    <t>Dencsi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</si>
</sst>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5FF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209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9" fontId="6" fillId="0" borderId="0" xfId="1" applyNumberFormat="1" applyFont="1" applyFill="1"/>
    <xf numFmtId="164" fontId="6" fillId="0" borderId="0" xfId="1" applyNumberFormat="1" applyFont="1" applyFill="1"/>
    <xf numFmtId="2" fontId="6" fillId="0" borderId="0" xfId="1" applyNumberFormat="1" applyFont="1" applyFill="1"/>
    <xf numFmtId="0" fontId="7" fillId="0" borderId="0" xfId="2"/>
    <xf numFmtId="0" fontId="8" fillId="0" borderId="1" xfId="1" applyNumberFormat="1" applyFont="1" applyFill="1" applyBorder="1" applyAlignment="1">
      <alignment horizontal="right"/>
    </xf>
    <xf numFmtId="0" fontId="8" fillId="0" borderId="1" xfId="2" applyNumberFormat="1" applyFont="1" applyFill="1" applyBorder="1" applyAlignment="1">
      <alignment horizontal="right"/>
    </xf>
    <xf numFmtId="1" fontId="8" fillId="0" borderId="1" xfId="2" applyNumberFormat="1" applyFont="1" applyFill="1" applyBorder="1" applyAlignment="1">
      <alignment horizontal="right"/>
    </xf>
    <xf numFmtId="0" fontId="9" fillId="0" borderId="1" xfId="1" applyNumberFormat="1" applyFont="1" applyFill="1" applyBorder="1" applyAlignment="1">
      <alignment horizontal="right"/>
    </xf>
    <xf numFmtId="164" fontId="9" fillId="0" borderId="1" xfId="2" applyNumberFormat="1" applyFont="1" applyFill="1" applyBorder="1"/>
    <xf numFmtId="165" fontId="6" fillId="0" borderId="0" xfId="1" applyNumberFormat="1" applyFont="1" applyFill="1"/>
    <xf numFmtId="2" fontId="9" fillId="0" borderId="1" xfId="2" applyNumberFormat="1" applyFont="1" applyFill="1" applyBorder="1"/>
    <xf numFmtId="166" fontId="10" fillId="0" borderId="1" xfId="1" applyNumberFormat="1" applyFont="1" applyFill="1" applyBorder="1" applyAlignment="1">
      <alignment horizontal="right"/>
    </xf>
    <xf numFmtId="0" fontId="10" fillId="0" borderId="1" xfId="1" applyNumberFormat="1" applyFont="1" applyFill="1" applyBorder="1" applyAlignment="1">
      <alignment horizontal="right"/>
    </xf>
    <xf numFmtId="4" fontId="9" fillId="0" borderId="1" xfId="2" applyNumberFormat="1" applyFont="1" applyFill="1" applyBorder="1" applyAlignment="1">
      <alignment horizontal="right"/>
    </xf>
    <xf numFmtId="1" fontId="9" fillId="0" borderId="1" xfId="2" applyNumberFormat="1" applyFont="1" applyFill="1" applyBorder="1" applyAlignment="1">
      <alignment horizontal="right"/>
    </xf>
    <xf numFmtId="0" fontId="11" fillId="0" borderId="1" xfId="1" applyNumberFormat="1" applyFont="1" applyFill="1" applyBorder="1" applyAlignment="1">
      <alignment horizontal="right"/>
    </xf>
    <xf numFmtId="2" fontId="8" fillId="0" borderId="1" xfId="2" applyNumberFormat="1" applyFont="1" applyFill="1" applyBorder="1"/>
    <xf numFmtId="1" fontId="8" fillId="0" borderId="1" xfId="2" applyNumberFormat="1" applyFont="1" applyFill="1" applyBorder="1"/>
    <xf numFmtId="164" fontId="8" fillId="0" borderId="1" xfId="2" applyNumberFormat="1" applyFont="1" applyFill="1" applyBorder="1"/>
    <xf numFmtId="1" fontId="9" fillId="0" borderId="1" xfId="2" applyNumberFormat="1" applyFont="1" applyFill="1" applyBorder="1"/>
    <xf numFmtId="164" fontId="9" fillId="0" borderId="1" xfId="2" applyNumberFormat="1" applyFont="1" applyFill="1" applyBorder="1" applyAlignment="1">
      <alignment horizontal="right"/>
    </xf>
    <xf numFmtId="2" fontId="9" fillId="0" borderId="1" xfId="2" applyNumberFormat="1" applyFont="1" applyFill="1" applyBorder="1" applyAlignment="1">
      <alignment horizontal="right"/>
    </xf>
    <xf numFmtId="164" fontId="8" fillId="0" borderId="1" xfId="2" applyNumberFormat="1" applyFont="1" applyFill="1" applyBorder="1" applyAlignment="1">
      <alignment horizontal="right"/>
    </xf>
    <xf numFmtId="49" fontId="8" fillId="0" borderId="1" xfId="1" applyNumberFormat="1" applyFont="1" applyFill="1" applyBorder="1" applyAlignment="1">
      <alignment horizontal="right"/>
    </xf>
    <xf numFmtId="1" fontId="8" fillId="0" borderId="1" xfId="1" applyNumberFormat="1" applyFont="1" applyFill="1" applyBorder="1" applyAlignment="1">
      <alignment horizontal="right"/>
    </xf>
    <xf numFmtId="2" fontId="12" fillId="0" borderId="0" xfId="1" applyNumberFormat="1" applyFont="1" applyFill="1" applyAlignment="1">
      <alignment horizontal="center"/>
    </xf>
    <xf numFmtId="2" fontId="8" fillId="0" borderId="1" xfId="1" applyNumberFormat="1" applyFont="1" applyFill="1" applyBorder="1" applyAlignment="1">
      <alignment horizontal="right"/>
    </xf>
    <xf numFmtId="167" fontId="15" fillId="0" borderId="2" xfId="0" applyNumberFormat="1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/>
    </xf>
    <xf numFmtId="167" fontId="15" fillId="0" borderId="4" xfId="0" applyNumberFormat="1" applyFont="1" applyBorder="1" applyAlignment="1">
      <alignment horizontal="right" vertical="center"/>
    </xf>
    <xf numFmtId="0" fontId="14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169" fontId="26" fillId="0" borderId="20" xfId="0" applyNumberFormat="1" applyFont="1" applyBorder="1"/>
    <xf numFmtId="169" fontId="26" fillId="0" borderId="5" xfId="0" applyNumberFormat="1" applyFont="1" applyBorder="1"/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8" fontId="0" fillId="0" borderId="9" xfId="0" applyNumberFormat="1" applyFill="1" applyBorder="1" applyAlignment="1">
      <alignment horizontal="center" vertical="center"/>
    </xf>
    <xf numFmtId="2" fontId="0" fillId="0" borderId="0" xfId="0" applyNumberFormat="1" applyAlignment="1"/>
    <xf numFmtId="2" fontId="3" fillId="0" borderId="0" xfId="0" applyNumberFormat="1" applyFont="1" applyAlignment="1"/>
    <xf numFmtId="2" fontId="3" fillId="3" borderId="20" xfId="0" applyNumberFormat="1" applyFont="1" applyFill="1" applyBorder="1" applyAlignment="1" applyProtection="1">
      <alignment horizontal="center" vertical="top"/>
      <protection locked="0"/>
    </xf>
    <xf numFmtId="2" fontId="3" fillId="3" borderId="2" xfId="0" applyNumberFormat="1" applyFont="1" applyFill="1" applyBorder="1" applyAlignment="1" applyProtection="1">
      <alignment horizontal="center" vertical="top"/>
      <protection locked="0"/>
    </xf>
    <xf numFmtId="0" fontId="0" fillId="3" borderId="3" xfId="0" applyFill="1" applyBorder="1" applyProtection="1">
      <protection locked="0"/>
    </xf>
    <xf numFmtId="2" fontId="3" fillId="3" borderId="4" xfId="0" applyNumberFormat="1" applyFont="1" applyFill="1" applyBorder="1" applyAlignment="1" applyProtection="1">
      <alignment horizontal="center" vertical="top"/>
      <protection locked="0"/>
    </xf>
    <xf numFmtId="0" fontId="0" fillId="3" borderId="14" xfId="0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 vertical="top"/>
      <protection locked="0"/>
    </xf>
    <xf numFmtId="0" fontId="0" fillId="3" borderId="0" xfId="0" applyFill="1"/>
    <xf numFmtId="2" fontId="0" fillId="3" borderId="4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0" fontId="3" fillId="0" borderId="0" xfId="0" applyFont="1"/>
    <xf numFmtId="0" fontId="31" fillId="0" borderId="0" xfId="0" applyFont="1"/>
    <xf numFmtId="0" fontId="29" fillId="5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right" vertical="center"/>
    </xf>
    <xf numFmtId="0" fontId="19" fillId="0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right"/>
    </xf>
    <xf numFmtId="2" fontId="18" fillId="0" borderId="1" xfId="0" applyNumberFormat="1" applyFont="1" applyFill="1" applyBorder="1" applyAlignment="1">
      <alignment horizontal="center" vertical="top"/>
    </xf>
    <xf numFmtId="167" fontId="2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23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right" vertical="center"/>
    </xf>
    <xf numFmtId="0" fontId="17" fillId="2" borderId="22" xfId="0" applyFont="1" applyFill="1" applyBorder="1" applyAlignment="1">
      <alignment horizontal="right" vertical="center"/>
    </xf>
    <xf numFmtId="0" fontId="0" fillId="0" borderId="22" xfId="0" applyFill="1" applyBorder="1"/>
    <xf numFmtId="0" fontId="17" fillId="5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 vertical="top" wrapText="1"/>
    </xf>
    <xf numFmtId="167" fontId="25" fillId="0" borderId="21" xfId="0" applyNumberFormat="1" applyFont="1" applyFill="1" applyBorder="1" applyAlignment="1">
      <alignment vertical="center"/>
    </xf>
    <xf numFmtId="0" fontId="30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31" fillId="0" borderId="21" xfId="0" applyFont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2" fillId="4" borderId="20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/>
    <xf numFmtId="0" fontId="13" fillId="0" borderId="17" xfId="0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 applyProtection="1">
      <alignment horizontal="center" vertical="top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67" fontId="15" fillId="0" borderId="15" xfId="0" applyNumberFormat="1" applyFont="1" applyBorder="1" applyAlignment="1">
      <alignment horizontal="right" vertical="center"/>
    </xf>
    <xf numFmtId="169" fontId="26" fillId="0" borderId="15" xfId="0" applyNumberFormat="1" applyFont="1" applyBorder="1"/>
    <xf numFmtId="0" fontId="0" fillId="3" borderId="25" xfId="0" applyFill="1" applyBorder="1" applyProtection="1">
      <protection locked="0"/>
    </xf>
    <xf numFmtId="2" fontId="3" fillId="3" borderId="26" xfId="0" applyNumberFormat="1" applyFont="1" applyFill="1" applyBorder="1" applyAlignment="1" applyProtection="1">
      <alignment horizontal="center" vertical="top"/>
      <protection locked="0"/>
    </xf>
    <xf numFmtId="0" fontId="14" fillId="0" borderId="26" xfId="0" applyFont="1" applyFill="1" applyBorder="1" applyAlignment="1">
      <alignment horizontal="center"/>
    </xf>
    <xf numFmtId="2" fontId="0" fillId="3" borderId="26" xfId="0" applyNumberFormat="1" applyFill="1" applyBorder="1" applyAlignment="1" applyProtection="1">
      <alignment horizontal="center" vertical="top"/>
      <protection locked="0"/>
    </xf>
    <xf numFmtId="167" fontId="15" fillId="0" borderId="26" xfId="0" applyNumberFormat="1" applyFont="1" applyBorder="1" applyAlignment="1">
      <alignment horizontal="right" vertical="center"/>
    </xf>
    <xf numFmtId="169" fontId="26" fillId="0" borderId="27" xfId="0" applyNumberFormat="1" applyFont="1" applyBorder="1"/>
    <xf numFmtId="2" fontId="0" fillId="3" borderId="26" xfId="0" applyNumberFormat="1" applyFill="1" applyBorder="1" applyAlignment="1" applyProtection="1">
      <alignment horizontal="center"/>
      <protection locked="0"/>
    </xf>
    <xf numFmtId="0" fontId="0" fillId="3" borderId="28" xfId="0" applyFill="1" applyBorder="1" applyProtection="1">
      <protection locked="0"/>
    </xf>
    <xf numFmtId="2" fontId="3" fillId="3" borderId="29" xfId="0" applyNumberFormat="1" applyFont="1" applyFill="1" applyBorder="1" applyAlignment="1" applyProtection="1">
      <alignment horizontal="center" vertical="top"/>
      <protection locked="0"/>
    </xf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2" fontId="0" fillId="3" borderId="29" xfId="0" applyNumberFormat="1" applyFill="1" applyBorder="1" applyAlignment="1" applyProtection="1">
      <alignment horizontal="center" vertical="top"/>
      <protection locked="0"/>
    </xf>
    <xf numFmtId="167" fontId="15" fillId="0" borderId="29" xfId="0" applyNumberFormat="1" applyFont="1" applyBorder="1" applyAlignment="1">
      <alignment horizontal="right" vertical="center"/>
    </xf>
    <xf numFmtId="0" fontId="0" fillId="3" borderId="31" xfId="0" applyFill="1" applyBorder="1" applyProtection="1">
      <protection locked="0"/>
    </xf>
    <xf numFmtId="2" fontId="3" fillId="3" borderId="32" xfId="0" applyNumberFormat="1" applyFont="1" applyFill="1" applyBorder="1" applyAlignment="1" applyProtection="1">
      <alignment horizontal="center" vertical="top"/>
      <protection locked="0"/>
    </xf>
    <xf numFmtId="0" fontId="14" fillId="0" borderId="32" xfId="0" applyFont="1" applyFill="1" applyBorder="1" applyAlignment="1">
      <alignment horizontal="center"/>
    </xf>
    <xf numFmtId="2" fontId="0" fillId="3" borderId="32" xfId="0" applyNumberFormat="1" applyFill="1" applyBorder="1" applyAlignment="1" applyProtection="1">
      <alignment horizontal="center"/>
      <protection locked="0"/>
    </xf>
    <xf numFmtId="167" fontId="15" fillId="0" borderId="32" xfId="0" applyNumberFormat="1" applyFont="1" applyBorder="1" applyAlignment="1">
      <alignment horizontal="right" vertical="center"/>
    </xf>
    <xf numFmtId="0" fontId="14" fillId="0" borderId="33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32" fillId="4" borderId="32" xfId="0" applyFont="1" applyFill="1" applyBorder="1" applyAlignment="1" applyProtection="1">
      <alignment horizontal="center" vertical="center"/>
      <protection locked="0"/>
    </xf>
    <xf numFmtId="2" fontId="2" fillId="3" borderId="2" xfId="0" applyNumberFormat="1" applyFont="1" applyFill="1" applyBorder="1" applyAlignment="1" applyProtection="1">
      <alignment horizontal="center" vertical="top"/>
      <protection locked="0"/>
    </xf>
    <xf numFmtId="0" fontId="17" fillId="0" borderId="2" xfId="0" applyFont="1" applyBorder="1" applyAlignment="1">
      <alignment horizontal="right" vertical="center"/>
    </xf>
    <xf numFmtId="0" fontId="17" fillId="2" borderId="2" xfId="0" applyFont="1" applyFill="1" applyBorder="1" applyAlignment="1">
      <alignment horizontal="right" vertical="center"/>
    </xf>
    <xf numFmtId="0" fontId="32" fillId="4" borderId="4" xfId="0" applyFont="1" applyFill="1" applyBorder="1" applyAlignment="1" applyProtection="1">
      <alignment horizontal="center" vertical="center"/>
      <protection locked="0"/>
    </xf>
    <xf numFmtId="0" fontId="0" fillId="3" borderId="34" xfId="0" applyFill="1" applyBorder="1" applyProtection="1">
      <protection locked="0"/>
    </xf>
    <xf numFmtId="0" fontId="32" fillId="4" borderId="20" xfId="0" applyFont="1" applyFill="1" applyBorder="1" applyAlignment="1" applyProtection="1">
      <alignment horizontal="center" vertical="center"/>
    </xf>
    <xf numFmtId="0" fontId="32" fillId="4" borderId="26" xfId="0" applyFont="1" applyFill="1" applyBorder="1" applyAlignment="1" applyProtection="1">
      <alignment horizontal="center" vertical="center"/>
    </xf>
    <xf numFmtId="0" fontId="32" fillId="4" borderId="15" xfId="0" applyFont="1" applyFill="1" applyBorder="1" applyAlignment="1" applyProtection="1">
      <alignment horizontal="center"/>
    </xf>
    <xf numFmtId="0" fontId="32" fillId="4" borderId="26" xfId="0" applyFont="1" applyFill="1" applyBorder="1" applyAlignment="1" applyProtection="1">
      <alignment horizontal="center"/>
    </xf>
    <xf numFmtId="0" fontId="32" fillId="4" borderId="4" xfId="0" applyFont="1" applyFill="1" applyBorder="1" applyAlignment="1" applyProtection="1">
      <alignment horizontal="center"/>
    </xf>
    <xf numFmtId="0" fontId="13" fillId="0" borderId="17" xfId="0" applyFont="1" applyBorder="1" applyAlignment="1">
      <alignment horizontal="center" vertical="center"/>
    </xf>
    <xf numFmtId="0" fontId="1" fillId="6" borderId="35" xfId="0" applyFont="1" applyFill="1" applyBorder="1" applyProtection="1">
      <protection locked="0"/>
    </xf>
    <xf numFmtId="2" fontId="1" fillId="6" borderId="20" xfId="0" applyNumberFormat="1" applyFont="1" applyFill="1" applyBorder="1" applyAlignment="1" applyProtection="1">
      <alignment horizontal="center" vertical="top"/>
      <protection locked="0"/>
    </xf>
    <xf numFmtId="0" fontId="14" fillId="0" borderId="20" xfId="0" applyFont="1" applyBorder="1" applyAlignment="1">
      <alignment horizontal="center"/>
    </xf>
    <xf numFmtId="2" fontId="0" fillId="6" borderId="15" xfId="0" applyNumberFormat="1" applyFill="1" applyBorder="1" applyAlignment="1" applyProtection="1">
      <alignment horizontal="center" vertical="top"/>
      <protection locked="0"/>
    </xf>
    <xf numFmtId="167" fontId="15" fillId="0" borderId="20" xfId="0" applyNumberFormat="1" applyFont="1" applyBorder="1" applyAlignment="1">
      <alignment horizontal="right" vertical="center"/>
    </xf>
    <xf numFmtId="0" fontId="0" fillId="6" borderId="36" xfId="0" applyFill="1" applyBorder="1" applyProtection="1">
      <protection locked="0"/>
    </xf>
    <xf numFmtId="2" fontId="1" fillId="6" borderId="2" xfId="0" applyNumberFormat="1" applyFont="1" applyFill="1" applyBorder="1" applyAlignment="1" applyProtection="1">
      <alignment horizontal="center" vertical="top"/>
      <protection locked="0"/>
    </xf>
    <xf numFmtId="0" fontId="14" fillId="0" borderId="2" xfId="0" applyFont="1" applyBorder="1" applyAlignment="1">
      <alignment horizontal="center"/>
    </xf>
    <xf numFmtId="2" fontId="0" fillId="6" borderId="2" xfId="0" applyNumberFormat="1" applyFill="1" applyBorder="1" applyAlignment="1" applyProtection="1">
      <alignment horizontal="center" vertical="top"/>
      <protection locked="0"/>
    </xf>
    <xf numFmtId="2" fontId="0" fillId="6" borderId="2" xfId="0" applyNumberFormat="1" applyFill="1" applyBorder="1" applyAlignment="1" applyProtection="1">
      <alignment horizont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2" fillId="4" borderId="2" xfId="0" applyFont="1" applyFill="1" applyBorder="1" applyAlignment="1" applyProtection="1">
      <alignment horizontal="center" vertical="center"/>
    </xf>
    <xf numFmtId="0" fontId="32" fillId="4" borderId="15" xfId="0" applyFont="1" applyFill="1" applyBorder="1" applyAlignment="1" applyProtection="1">
      <alignment horizontal="center" vertical="center"/>
    </xf>
    <xf numFmtId="0" fontId="14" fillId="0" borderId="13" xfId="0" applyFont="1" applyBorder="1" applyAlignment="1">
      <alignment horizontal="center"/>
    </xf>
    <xf numFmtId="0" fontId="0" fillId="6" borderId="14" xfId="0" applyFill="1" applyBorder="1" applyProtection="1">
      <protection locked="0"/>
    </xf>
    <xf numFmtId="2" fontId="1" fillId="6" borderId="15" xfId="0" applyNumberFormat="1" applyFont="1" applyFill="1" applyBorder="1" applyAlignment="1" applyProtection="1">
      <alignment horizontal="center" vertical="top"/>
      <protection locked="0"/>
    </xf>
    <xf numFmtId="0" fontId="14" fillId="0" borderId="15" xfId="0" applyFont="1" applyBorder="1" applyAlignment="1">
      <alignment horizontal="center"/>
    </xf>
    <xf numFmtId="2" fontId="0" fillId="6" borderId="15" xfId="0" applyNumberFormat="1" applyFill="1" applyBorder="1" applyAlignment="1" applyProtection="1">
      <alignment horizontal="center"/>
      <protection locked="0"/>
    </xf>
    <xf numFmtId="0" fontId="0" fillId="6" borderId="43" xfId="0" applyFill="1" applyBorder="1" applyProtection="1">
      <protection locked="0"/>
    </xf>
    <xf numFmtId="0" fontId="32" fillId="4" borderId="44" xfId="0" applyFont="1" applyFill="1" applyBorder="1" applyAlignment="1" applyProtection="1">
      <alignment horizontal="center" vertical="center"/>
    </xf>
    <xf numFmtId="2" fontId="1" fillId="6" borderId="44" xfId="0" applyNumberFormat="1" applyFont="1" applyFill="1" applyBorder="1" applyAlignment="1" applyProtection="1">
      <alignment horizontal="center" vertical="top"/>
      <protection locked="0"/>
    </xf>
    <xf numFmtId="0" fontId="14" fillId="0" borderId="44" xfId="0" applyFont="1" applyBorder="1" applyAlignment="1">
      <alignment horizontal="center"/>
    </xf>
    <xf numFmtId="2" fontId="0" fillId="6" borderId="44" xfId="0" applyNumberFormat="1" applyFill="1" applyBorder="1" applyAlignment="1" applyProtection="1">
      <alignment horizontal="center"/>
      <protection locked="0"/>
    </xf>
    <xf numFmtId="167" fontId="15" fillId="0" borderId="44" xfId="0" applyNumberFormat="1" applyFont="1" applyBorder="1" applyAlignment="1">
      <alignment horizontal="right" vertical="center"/>
    </xf>
    <xf numFmtId="0" fontId="32" fillId="4" borderId="44" xfId="0" applyFont="1" applyFill="1" applyBorder="1" applyAlignment="1" applyProtection="1">
      <alignment horizontal="center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0" fontId="32" fillId="4" borderId="29" xfId="0" applyFont="1" applyFill="1" applyBorder="1" applyAlignment="1" applyProtection="1">
      <alignment horizontal="center" vertical="center"/>
      <protection locked="0"/>
    </xf>
    <xf numFmtId="0" fontId="32" fillId="4" borderId="47" xfId="0" applyFont="1" applyFill="1" applyBorder="1" applyAlignment="1" applyProtection="1">
      <alignment horizontal="center" vertical="center"/>
      <protection locked="0"/>
    </xf>
    <xf numFmtId="0" fontId="32" fillId="4" borderId="48" xfId="0" applyFont="1" applyFill="1" applyBorder="1" applyAlignment="1" applyProtection="1">
      <alignment horizontal="center"/>
    </xf>
    <xf numFmtId="2" fontId="1" fillId="6" borderId="48" xfId="0" applyNumberFormat="1" applyFont="1" applyFill="1" applyBorder="1" applyAlignment="1" applyProtection="1">
      <alignment horizontal="center" vertical="top"/>
      <protection locked="0"/>
    </xf>
    <xf numFmtId="0" fontId="14" fillId="0" borderId="48" xfId="0" applyFont="1" applyBorder="1" applyAlignment="1">
      <alignment horizontal="center"/>
    </xf>
    <xf numFmtId="2" fontId="0" fillId="6" borderId="48" xfId="0" applyNumberFormat="1" applyFill="1" applyBorder="1" applyAlignment="1" applyProtection="1">
      <alignment horizontal="center"/>
      <protection locked="0"/>
    </xf>
    <xf numFmtId="167" fontId="15" fillId="0" borderId="48" xfId="0" applyNumberFormat="1" applyFont="1" applyBorder="1" applyAlignment="1">
      <alignment horizontal="right" vertical="center"/>
    </xf>
    <xf numFmtId="0" fontId="32" fillId="4" borderId="2" xfId="0" applyFont="1" applyFill="1" applyBorder="1" applyAlignment="1" applyProtection="1">
      <alignment horizontal="center"/>
    </xf>
    <xf numFmtId="0" fontId="32" fillId="4" borderId="15" xfId="0" applyFont="1" applyFill="1" applyBorder="1" applyAlignment="1" applyProtection="1">
      <alignment horizontal="center" vertical="center"/>
      <protection locked="0"/>
    </xf>
    <xf numFmtId="0" fontId="32" fillId="4" borderId="30" xfId="0" applyFont="1" applyFill="1" applyBorder="1" applyAlignment="1" applyProtection="1">
      <alignment horizontal="center"/>
    </xf>
    <xf numFmtId="2" fontId="1" fillId="6" borderId="30" xfId="0" applyNumberFormat="1" applyFont="1" applyFill="1" applyBorder="1" applyAlignment="1" applyProtection="1">
      <alignment horizontal="center" vertical="top"/>
      <protection locked="0"/>
    </xf>
    <xf numFmtId="0" fontId="14" fillId="0" borderId="30" xfId="0" applyFont="1" applyBorder="1" applyAlignment="1">
      <alignment horizontal="center"/>
    </xf>
    <xf numFmtId="2" fontId="0" fillId="6" borderId="30" xfId="0" applyNumberFormat="1" applyFill="1" applyBorder="1" applyAlignment="1" applyProtection="1">
      <alignment horizontal="center"/>
      <protection locked="0"/>
    </xf>
    <xf numFmtId="167" fontId="15" fillId="0" borderId="30" xfId="0" applyNumberFormat="1" applyFont="1" applyBorder="1" applyAlignment="1">
      <alignment horizontal="right" vertical="center"/>
    </xf>
    <xf numFmtId="0" fontId="32" fillId="4" borderId="44" xfId="0" applyFont="1" applyFill="1" applyBorder="1" applyAlignment="1" applyProtection="1">
      <alignment horizontal="center" vertical="center"/>
      <protection locked="0"/>
    </xf>
    <xf numFmtId="169" fontId="26" fillId="0" borderId="38" xfId="0" applyNumberFormat="1" applyFont="1" applyBorder="1"/>
    <xf numFmtId="169" fontId="26" fillId="0" borderId="40" xfId="0" applyNumberFormat="1" applyFont="1" applyBorder="1"/>
    <xf numFmtId="169" fontId="26" fillId="0" borderId="45" xfId="0" applyNumberFormat="1" applyFont="1" applyBorder="1"/>
    <xf numFmtId="169" fontId="26" fillId="0" borderId="53" xfId="0" applyNumberFormat="1" applyFont="1" applyBorder="1"/>
    <xf numFmtId="169" fontId="26" fillId="0" borderId="42" xfId="0" applyNumberFormat="1" applyFont="1" applyBorder="1"/>
    <xf numFmtId="0" fontId="19" fillId="0" borderId="49" xfId="0" applyFont="1" applyFill="1" applyBorder="1"/>
    <xf numFmtId="0" fontId="21" fillId="0" borderId="49" xfId="0" applyFont="1" applyFill="1" applyBorder="1" applyAlignment="1">
      <alignment horizontal="center" vertical="center"/>
    </xf>
    <xf numFmtId="2" fontId="28" fillId="0" borderId="49" xfId="0" applyNumberFormat="1" applyFont="1" applyFill="1" applyBorder="1" applyAlignment="1">
      <alignment horizontal="center" vertical="top"/>
    </xf>
    <xf numFmtId="0" fontId="20" fillId="0" borderId="49" xfId="0" applyFont="1" applyFill="1" applyBorder="1" applyAlignment="1">
      <alignment horizontal="right"/>
    </xf>
    <xf numFmtId="2" fontId="18" fillId="0" borderId="49" xfId="0" applyNumberFormat="1" applyFont="1" applyFill="1" applyBorder="1" applyAlignment="1">
      <alignment horizontal="center" vertical="top"/>
    </xf>
    <xf numFmtId="167" fontId="22" fillId="0" borderId="49" xfId="0" applyNumberFormat="1" applyFont="1" applyFill="1" applyBorder="1" applyAlignment="1">
      <alignment horizontal="right" vertical="center"/>
    </xf>
    <xf numFmtId="0" fontId="0" fillId="0" borderId="49" xfId="0" applyFill="1" applyBorder="1"/>
    <xf numFmtId="0" fontId="23" fillId="0" borderId="49" xfId="0" applyFont="1" applyFill="1" applyBorder="1" applyAlignment="1">
      <alignment vertical="top" wrapText="1"/>
    </xf>
    <xf numFmtId="0" fontId="19" fillId="0" borderId="40" xfId="0" applyFont="1" applyFill="1" applyBorder="1"/>
    <xf numFmtId="0" fontId="32" fillId="4" borderId="33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0" fontId="27" fillId="0" borderId="7" xfId="0" applyNumberFormat="1" applyFont="1" applyBorder="1" applyAlignment="1">
      <alignment horizontal="center" vertical="center"/>
    </xf>
    <xf numFmtId="170" fontId="27" fillId="0" borderId="8" xfId="0" applyNumberFormat="1" applyFont="1" applyBorder="1" applyAlignment="1">
      <alignment horizontal="center" vertical="center"/>
    </xf>
    <xf numFmtId="170" fontId="27" fillId="0" borderId="10" xfId="0" applyNumberFormat="1" applyFont="1" applyBorder="1" applyAlignment="1">
      <alignment horizontal="center" vertical="center"/>
    </xf>
    <xf numFmtId="170" fontId="27" fillId="0" borderId="11" xfId="0" applyNumberFormat="1" applyFont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167" fontId="15" fillId="0" borderId="11" xfId="0" applyNumberFormat="1" applyFont="1" applyFill="1" applyBorder="1" applyAlignment="1">
      <alignment horizontal="center" vertical="center"/>
    </xf>
    <xf numFmtId="167" fontId="16" fillId="0" borderId="7" xfId="0" applyNumberFormat="1" applyFont="1" applyBorder="1" applyAlignment="1">
      <alignment horizontal="center" vertical="center"/>
    </xf>
    <xf numFmtId="167" fontId="16" fillId="0" borderId="8" xfId="0" applyNumberFormat="1" applyFont="1" applyBorder="1" applyAlignment="1">
      <alignment horizontal="center" vertical="center"/>
    </xf>
    <xf numFmtId="167" fontId="16" fillId="0" borderId="6" xfId="0" applyNumberFormat="1" applyFont="1" applyBorder="1" applyAlignment="1">
      <alignment horizontal="center" vertical="center"/>
    </xf>
    <xf numFmtId="167" fontId="16" fillId="0" borderId="9" xfId="0" applyNumberFormat="1" applyFont="1" applyBorder="1" applyAlignment="1">
      <alignment horizontal="center" vertical="center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167" fontId="15" fillId="0" borderId="10" xfId="0" applyNumberFormat="1" applyFont="1" applyBorder="1" applyAlignment="1">
      <alignment horizontal="center" vertical="center"/>
    </xf>
    <xf numFmtId="167" fontId="15" fillId="0" borderId="11" xfId="0" applyNumberFormat="1" applyFont="1" applyBorder="1" applyAlignment="1">
      <alignment horizontal="center" vertical="center"/>
    </xf>
    <xf numFmtId="0" fontId="4" fillId="6" borderId="51" xfId="0" applyFont="1" applyFill="1" applyBorder="1" applyAlignment="1" applyProtection="1">
      <alignment horizontal="left" vertical="top" wrapText="1"/>
      <protection locked="0"/>
    </xf>
    <xf numFmtId="0" fontId="4" fillId="6" borderId="41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center"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6" borderId="50" xfId="0" applyFont="1" applyFill="1" applyBorder="1" applyAlignment="1" applyProtection="1">
      <alignment horizontal="left" vertical="top" wrapText="1"/>
      <protection locked="0"/>
    </xf>
    <xf numFmtId="0" fontId="4" fillId="6" borderId="39" xfId="0" applyFont="1" applyFill="1" applyBorder="1" applyAlignment="1" applyProtection="1">
      <alignment horizontal="left" vertical="top" wrapText="1"/>
      <protection locked="0"/>
    </xf>
    <xf numFmtId="0" fontId="4" fillId="6" borderId="52" xfId="0" applyFont="1" applyFill="1" applyBorder="1" applyAlignment="1" applyProtection="1">
      <alignment horizontal="left" vertical="top" wrapText="1"/>
      <protection locked="0"/>
    </xf>
    <xf numFmtId="0" fontId="4" fillId="6" borderId="46" xfId="0" applyFont="1" applyFill="1" applyBorder="1" applyAlignment="1" applyProtection="1">
      <alignment horizontal="left" vertical="top" wrapText="1"/>
      <protection locked="0"/>
    </xf>
    <xf numFmtId="0" fontId="4" fillId="6" borderId="54" xfId="0" applyFont="1" applyFill="1" applyBorder="1" applyAlignment="1" applyProtection="1">
      <alignment horizontal="left" vertical="top" wrapText="1"/>
      <protection locked="0"/>
    </xf>
    <xf numFmtId="0" fontId="4" fillId="6" borderId="55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</cellXfs>
  <cellStyles count="3">
    <cellStyle name="Normál" xfId="0" builtinId="0"/>
    <cellStyle name="Normál 2" xfId="2"/>
    <cellStyle name="Normál_Másolat eredetijeatletika_tobbproba_pontertek" xfId="1"/>
  </cellStyles>
  <dxfs count="19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1FF"/>
      <color rgb="FFFFCCFF"/>
      <color rgb="FFFFE7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15</xdr:col>
      <xdr:colOff>85725</xdr:colOff>
      <xdr:row>8</xdr:row>
      <xdr:rowOff>180976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248775" y="381000"/>
          <a:ext cx="1304925" cy="1323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endParaRPr lang="hu-HU" sz="1100"/>
        </a:p>
        <a:p>
          <a:endParaRPr lang="hu-HU" sz="1100"/>
        </a:p>
        <a:p>
          <a:r>
            <a:rPr lang="hu-HU" sz="1100"/>
            <a:t>R.</a:t>
          </a:r>
          <a:r>
            <a:rPr lang="hu-HU" sz="1100" baseline="0"/>
            <a:t> futás</a:t>
          </a:r>
          <a:r>
            <a:rPr lang="hu-HU" sz="1100"/>
            <a:t>:  13,45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LOGH\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R302"/>
  <sheetViews>
    <sheetView workbookViewId="0">
      <selection activeCell="B2" sqref="B2:H302"/>
    </sheetView>
  </sheetViews>
  <sheetFormatPr defaultRowHeight="12.75" x14ac:dyDescent="0.2"/>
  <cols>
    <col min="1" max="1" width="9.140625" style="6"/>
    <col min="2" max="2" width="9.42578125" style="3" customWidth="1"/>
    <col min="3" max="3" width="6" style="5" customWidth="1"/>
    <col min="4" max="4" width="9.42578125" style="3" customWidth="1"/>
    <col min="5" max="5" width="6" style="5" customWidth="1"/>
    <col min="6" max="6" width="10" style="5" customWidth="1"/>
    <col min="7" max="7" width="9" style="4" customWidth="1"/>
    <col min="8" max="8" width="8.7109375" style="3" customWidth="1"/>
    <col min="9" max="16384" width="9.140625" style="3"/>
  </cols>
  <sheetData>
    <row r="1" spans="2:18" x14ac:dyDescent="0.2">
      <c r="B1" s="26" t="s">
        <v>92</v>
      </c>
      <c r="C1" s="29" t="s">
        <v>93</v>
      </c>
      <c r="D1" s="26" t="s">
        <v>12</v>
      </c>
      <c r="E1" s="29" t="s">
        <v>79</v>
      </c>
      <c r="F1" s="28" t="s">
        <v>11</v>
      </c>
      <c r="G1" s="25" t="s">
        <v>80</v>
      </c>
      <c r="H1" s="26" t="s">
        <v>7</v>
      </c>
      <c r="I1" s="27" t="s">
        <v>10</v>
      </c>
      <c r="J1" s="26" t="s">
        <v>9</v>
      </c>
      <c r="K1" s="26" t="s">
        <v>8</v>
      </c>
      <c r="L1" s="26" t="s">
        <v>7</v>
      </c>
    </row>
    <row r="2" spans="2:18" x14ac:dyDescent="0.2">
      <c r="B2" s="7">
        <v>6.89</v>
      </c>
      <c r="C2" s="8">
        <v>6.9</v>
      </c>
      <c r="D2" s="7">
        <v>11.34</v>
      </c>
      <c r="E2" s="8">
        <v>11.35</v>
      </c>
      <c r="F2" s="12">
        <v>1.3657407407407409E-3</v>
      </c>
      <c r="G2" s="25">
        <v>1.3888888888888889E-3</v>
      </c>
      <c r="H2" s="7">
        <v>300</v>
      </c>
      <c r="I2" s="5">
        <f t="shared" ref="I2:I65" si="0">R2/100</f>
        <v>1.8</v>
      </c>
      <c r="J2" s="13">
        <v>3</v>
      </c>
      <c r="K2" s="13">
        <v>4</v>
      </c>
      <c r="L2" s="10">
        <v>0</v>
      </c>
      <c r="R2" s="22">
        <v>180</v>
      </c>
    </row>
    <row r="3" spans="2:18" x14ac:dyDescent="0.2">
      <c r="B3" s="14">
        <v>6.9051</v>
      </c>
      <c r="C3" s="24">
        <v>6.9180000000000099</v>
      </c>
      <c r="D3" s="14">
        <v>11.350999999999999</v>
      </c>
      <c r="E3" s="24">
        <v>11.37</v>
      </c>
      <c r="F3" s="12">
        <v>1.3889004629629631E-3</v>
      </c>
      <c r="G3" s="23">
        <v>1.3912037037037037E-3</v>
      </c>
      <c r="H3" s="15">
        <v>299</v>
      </c>
      <c r="I3" s="78">
        <f t="shared" si="0"/>
        <v>1.82</v>
      </c>
      <c r="J3" s="13">
        <v>3.05</v>
      </c>
      <c r="K3" s="13">
        <v>4.28</v>
      </c>
      <c r="L3" s="10">
        <v>1</v>
      </c>
      <c r="R3" s="22">
        <v>182</v>
      </c>
    </row>
    <row r="4" spans="2:18" x14ac:dyDescent="0.2">
      <c r="B4" s="14">
        <v>6.9231000000000096</v>
      </c>
      <c r="C4" s="24">
        <v>6.9360000000000097</v>
      </c>
      <c r="D4" s="14">
        <v>11.370999999999999</v>
      </c>
      <c r="E4" s="24">
        <v>11.39</v>
      </c>
      <c r="F4" s="12">
        <v>1.3912152777777779E-3</v>
      </c>
      <c r="G4" s="23">
        <v>1.3958333333333331E-3</v>
      </c>
      <c r="H4" s="15">
        <v>298</v>
      </c>
      <c r="I4" s="78">
        <f t="shared" si="0"/>
        <v>1.84</v>
      </c>
      <c r="J4" s="13">
        <v>3.1</v>
      </c>
      <c r="K4" s="13">
        <v>4.5599999999999996</v>
      </c>
      <c r="L4" s="10">
        <v>2</v>
      </c>
      <c r="R4" s="22">
        <v>184</v>
      </c>
    </row>
    <row r="5" spans="2:18" x14ac:dyDescent="0.2">
      <c r="B5" s="14">
        <v>6.9411000000000094</v>
      </c>
      <c r="C5" s="24">
        <v>6.9540000000000095</v>
      </c>
      <c r="D5" s="14">
        <v>11.391</v>
      </c>
      <c r="E5" s="24">
        <v>11.41</v>
      </c>
      <c r="F5" s="12">
        <v>1.3958449074074073E-3</v>
      </c>
      <c r="G5" s="23">
        <v>1.3993055555555555E-3</v>
      </c>
      <c r="H5" s="15">
        <v>297</v>
      </c>
      <c r="I5" s="5">
        <f t="shared" si="0"/>
        <v>1.86</v>
      </c>
      <c r="J5" s="13">
        <v>3.14</v>
      </c>
      <c r="K5" s="13">
        <v>4.84</v>
      </c>
      <c r="L5" s="10">
        <v>3</v>
      </c>
      <c r="R5" s="22">
        <v>186</v>
      </c>
    </row>
    <row r="6" spans="2:18" x14ac:dyDescent="0.2">
      <c r="B6" s="14">
        <v>6.9591000000000092</v>
      </c>
      <c r="C6" s="24">
        <v>6.9720000000000093</v>
      </c>
      <c r="D6" s="14">
        <v>11.411</v>
      </c>
      <c r="E6" s="24">
        <v>11.43</v>
      </c>
      <c r="F6" s="12">
        <v>1.3993171296296295E-3</v>
      </c>
      <c r="G6" s="23">
        <v>1.4027777777777777E-3</v>
      </c>
      <c r="H6" s="15">
        <v>296</v>
      </c>
      <c r="I6" s="5">
        <f t="shared" si="0"/>
        <v>1.87</v>
      </c>
      <c r="J6" s="13">
        <v>3.19</v>
      </c>
      <c r="K6" s="13">
        <v>5.1100000000000003</v>
      </c>
      <c r="L6" s="10">
        <v>4</v>
      </c>
      <c r="R6" s="22">
        <v>187</v>
      </c>
    </row>
    <row r="7" spans="2:18" x14ac:dyDescent="0.2">
      <c r="B7" s="14">
        <v>6.977100000000009</v>
      </c>
      <c r="C7" s="24">
        <v>6.9900000000000091</v>
      </c>
      <c r="D7" s="14">
        <v>11.430999999999999</v>
      </c>
      <c r="E7" s="24">
        <v>11.46</v>
      </c>
      <c r="F7" s="12">
        <v>1.4027893518518499E-3</v>
      </c>
      <c r="G7" s="23">
        <v>1.4062499999999999E-3</v>
      </c>
      <c r="H7" s="15">
        <v>295</v>
      </c>
      <c r="I7" s="5">
        <f t="shared" si="0"/>
        <v>1.89</v>
      </c>
      <c r="J7" s="13">
        <v>3.24</v>
      </c>
      <c r="K7" s="13">
        <v>5.39</v>
      </c>
      <c r="L7" s="10">
        <v>5</v>
      </c>
      <c r="R7" s="22">
        <v>189</v>
      </c>
    </row>
    <row r="8" spans="2:18" x14ac:dyDescent="0.2">
      <c r="B8" s="14">
        <v>6.9951000000000088</v>
      </c>
      <c r="C8" s="24">
        <v>7.0080000000000089</v>
      </c>
      <c r="D8" s="14">
        <v>11.461</v>
      </c>
      <c r="E8" s="24">
        <v>11.48</v>
      </c>
      <c r="F8" s="12">
        <v>1.40626157407407E-3</v>
      </c>
      <c r="G8" s="23">
        <v>1.4097222222222221E-3</v>
      </c>
      <c r="H8" s="15">
        <v>294</v>
      </c>
      <c r="I8" s="5">
        <f t="shared" si="0"/>
        <v>1.91</v>
      </c>
      <c r="J8" s="13">
        <v>3.29</v>
      </c>
      <c r="K8" s="13">
        <v>5.67</v>
      </c>
      <c r="L8" s="10">
        <v>6</v>
      </c>
      <c r="R8" s="22">
        <v>191</v>
      </c>
    </row>
    <row r="9" spans="2:18" x14ac:dyDescent="0.2">
      <c r="B9" s="14">
        <v>7.0131000000000085</v>
      </c>
      <c r="C9" s="24">
        <v>7.0260000000000087</v>
      </c>
      <c r="D9" s="14">
        <v>11.481</v>
      </c>
      <c r="E9" s="24">
        <v>11.5</v>
      </c>
      <c r="F9" s="12">
        <v>1.4097337962963E-3</v>
      </c>
      <c r="G9" s="23">
        <v>1.4131944444444446E-3</v>
      </c>
      <c r="H9" s="15">
        <v>293</v>
      </c>
      <c r="I9" s="5">
        <f t="shared" si="0"/>
        <v>1.93</v>
      </c>
      <c r="J9" s="13">
        <v>3.34</v>
      </c>
      <c r="K9" s="13">
        <v>5.95</v>
      </c>
      <c r="L9" s="10">
        <v>7</v>
      </c>
      <c r="R9" s="22">
        <v>193</v>
      </c>
    </row>
    <row r="10" spans="2:18" x14ac:dyDescent="0.2">
      <c r="B10" s="14">
        <v>7.0311000000000083</v>
      </c>
      <c r="C10" s="24">
        <v>7.0440000000000085</v>
      </c>
      <c r="D10" s="14">
        <v>11.500999999999999</v>
      </c>
      <c r="E10" s="24">
        <v>11.52</v>
      </c>
      <c r="F10" s="12">
        <v>1.41320601851852E-3</v>
      </c>
      <c r="G10" s="23">
        <v>1.4166666666666668E-3</v>
      </c>
      <c r="H10" s="15">
        <v>292</v>
      </c>
      <c r="I10" s="5">
        <f t="shared" si="0"/>
        <v>1.95</v>
      </c>
      <c r="J10" s="13">
        <v>3.38</v>
      </c>
      <c r="K10" s="13">
        <v>6.23</v>
      </c>
      <c r="L10" s="10">
        <v>8</v>
      </c>
      <c r="R10" s="22">
        <v>195</v>
      </c>
    </row>
    <row r="11" spans="2:18" x14ac:dyDescent="0.2">
      <c r="B11" s="14">
        <v>7.0491000000000081</v>
      </c>
      <c r="C11" s="24">
        <v>7.0620000000000083</v>
      </c>
      <c r="D11" s="14">
        <v>11.520999999999999</v>
      </c>
      <c r="E11" s="24">
        <v>11.54</v>
      </c>
      <c r="F11" s="12">
        <v>1.4166782407407401E-3</v>
      </c>
      <c r="G11" s="23">
        <v>1.420138888888889E-3</v>
      </c>
      <c r="H11" s="15">
        <v>291</v>
      </c>
      <c r="I11" s="5">
        <f t="shared" si="0"/>
        <v>1.97</v>
      </c>
      <c r="J11" s="13">
        <v>3.43</v>
      </c>
      <c r="K11" s="13">
        <v>6.51</v>
      </c>
      <c r="L11" s="10">
        <v>9</v>
      </c>
      <c r="R11" s="22">
        <v>197</v>
      </c>
    </row>
    <row r="12" spans="2:18" x14ac:dyDescent="0.2">
      <c r="B12" s="14">
        <v>7.0671000000000079</v>
      </c>
      <c r="C12" s="24">
        <v>7.0800000000000081</v>
      </c>
      <c r="D12" s="14">
        <v>11.540999999999999</v>
      </c>
      <c r="E12" s="24">
        <v>11.56</v>
      </c>
      <c r="F12" s="12">
        <v>1.4201504629629601E-3</v>
      </c>
      <c r="G12" s="23">
        <v>1.423611111111111E-3</v>
      </c>
      <c r="H12" s="15">
        <v>290</v>
      </c>
      <c r="I12" s="5">
        <f t="shared" si="0"/>
        <v>1.99</v>
      </c>
      <c r="J12" s="13">
        <v>3.48</v>
      </c>
      <c r="K12" s="13">
        <v>6.78</v>
      </c>
      <c r="L12" s="10">
        <v>10</v>
      </c>
      <c r="R12" s="22">
        <v>199</v>
      </c>
    </row>
    <row r="13" spans="2:18" x14ac:dyDescent="0.2">
      <c r="B13" s="14">
        <v>7.0851000000000077</v>
      </c>
      <c r="C13" s="24">
        <v>7.0980000000000079</v>
      </c>
      <c r="D13" s="14">
        <v>11.561</v>
      </c>
      <c r="E13" s="24">
        <v>11.58</v>
      </c>
      <c r="F13" s="12">
        <v>1.4236226851851799E-3</v>
      </c>
      <c r="G13" s="23">
        <v>1.4270833333333299E-3</v>
      </c>
      <c r="H13" s="15">
        <v>289</v>
      </c>
      <c r="I13" s="5">
        <f t="shared" si="0"/>
        <v>2.0099999999999998</v>
      </c>
      <c r="J13" s="13">
        <v>3.53</v>
      </c>
      <c r="K13" s="13">
        <v>7.06</v>
      </c>
      <c r="L13" s="10">
        <v>11</v>
      </c>
      <c r="R13" s="22">
        <v>201</v>
      </c>
    </row>
    <row r="14" spans="2:18" x14ac:dyDescent="0.2">
      <c r="B14" s="14">
        <v>7.1031000000000075</v>
      </c>
      <c r="C14" s="24">
        <v>7.1160000000000077</v>
      </c>
      <c r="D14" s="14">
        <v>11.581</v>
      </c>
      <c r="E14" s="24">
        <v>11.6</v>
      </c>
      <c r="F14" s="12">
        <v>1.4270949074074099E-3</v>
      </c>
      <c r="G14" s="23">
        <v>1.4305555555555599E-3</v>
      </c>
      <c r="H14" s="15">
        <v>288</v>
      </c>
      <c r="I14" s="5">
        <f t="shared" si="0"/>
        <v>2.02</v>
      </c>
      <c r="J14" s="13">
        <v>3.58</v>
      </c>
      <c r="K14" s="13">
        <v>7.34</v>
      </c>
      <c r="L14" s="10">
        <v>12</v>
      </c>
      <c r="R14" s="22">
        <v>202</v>
      </c>
    </row>
    <row r="15" spans="2:18" x14ac:dyDescent="0.2">
      <c r="B15" s="14">
        <v>7.1211000000000073</v>
      </c>
      <c r="C15" s="24">
        <v>7.1340000000000074</v>
      </c>
      <c r="D15" s="14">
        <v>11.600999999999999</v>
      </c>
      <c r="E15" s="24">
        <v>11.62</v>
      </c>
      <c r="F15" s="12">
        <v>1.4305671296296299E-3</v>
      </c>
      <c r="G15" s="23">
        <v>1.4340277777777899E-3</v>
      </c>
      <c r="H15" s="15">
        <v>287</v>
      </c>
      <c r="I15" s="5">
        <f t="shared" si="0"/>
        <v>2.04</v>
      </c>
      <c r="J15" s="13">
        <v>3.62</v>
      </c>
      <c r="K15" s="13">
        <v>7.62</v>
      </c>
      <c r="L15" s="10">
        <v>13</v>
      </c>
      <c r="R15" s="22">
        <v>204</v>
      </c>
    </row>
    <row r="16" spans="2:18" x14ac:dyDescent="0.2">
      <c r="B16" s="14">
        <v>7.1391000000000071</v>
      </c>
      <c r="C16" s="24">
        <v>7.1520000000000072</v>
      </c>
      <c r="D16" s="14">
        <v>11.620999999999999</v>
      </c>
      <c r="E16" s="24">
        <v>11.64</v>
      </c>
      <c r="F16" s="12">
        <v>1.43403935185185E-3</v>
      </c>
      <c r="G16" s="23">
        <v>1.4375000000000199E-3</v>
      </c>
      <c r="H16" s="15">
        <v>286</v>
      </c>
      <c r="I16" s="5">
        <f t="shared" si="0"/>
        <v>2.06</v>
      </c>
      <c r="J16" s="13">
        <v>3.67</v>
      </c>
      <c r="K16" s="13">
        <v>7.9</v>
      </c>
      <c r="L16" s="10">
        <v>14</v>
      </c>
      <c r="R16" s="22">
        <v>206</v>
      </c>
    </row>
    <row r="17" spans="2:18" x14ac:dyDescent="0.2">
      <c r="B17" s="14">
        <v>7.1571000000000069</v>
      </c>
      <c r="C17" s="24">
        <v>7.170000000000007</v>
      </c>
      <c r="D17" s="14">
        <v>11.641</v>
      </c>
      <c r="E17" s="24">
        <v>11.67</v>
      </c>
      <c r="F17" s="12">
        <v>1.43751157407407E-3</v>
      </c>
      <c r="G17" s="23">
        <v>1.4409722222222499E-3</v>
      </c>
      <c r="H17" s="15">
        <v>285</v>
      </c>
      <c r="I17" s="5">
        <f t="shared" si="0"/>
        <v>2.08</v>
      </c>
      <c r="J17" s="13">
        <v>3.72</v>
      </c>
      <c r="K17" s="13">
        <v>8.18</v>
      </c>
      <c r="L17" s="10">
        <v>15</v>
      </c>
      <c r="R17" s="22">
        <v>208</v>
      </c>
    </row>
    <row r="18" spans="2:18" x14ac:dyDescent="0.2">
      <c r="B18" s="14">
        <v>7.1751000000000067</v>
      </c>
      <c r="C18" s="24">
        <v>7.1880000000000068</v>
      </c>
      <c r="D18" s="14">
        <v>11.670999999999999</v>
      </c>
      <c r="E18" s="24">
        <v>11.69</v>
      </c>
      <c r="F18" s="12">
        <v>1.4409837962963E-3</v>
      </c>
      <c r="G18" s="23">
        <v>1.4444444444444799E-3</v>
      </c>
      <c r="H18" s="15">
        <v>284</v>
      </c>
      <c r="I18" s="5">
        <f t="shared" si="0"/>
        <v>2.1</v>
      </c>
      <c r="J18" s="13">
        <v>3.77</v>
      </c>
      <c r="K18" s="13">
        <v>8.4499999999999993</v>
      </c>
      <c r="L18" s="10">
        <v>16</v>
      </c>
      <c r="R18" s="22">
        <v>210</v>
      </c>
    </row>
    <row r="19" spans="2:18" x14ac:dyDescent="0.2">
      <c r="B19" s="14">
        <v>7.1931000000000065</v>
      </c>
      <c r="C19" s="24">
        <v>7.2060000000000066</v>
      </c>
      <c r="D19" s="14">
        <v>11.690999999999999</v>
      </c>
      <c r="E19" s="24">
        <v>11.71</v>
      </c>
      <c r="F19" s="12">
        <v>1.44445601851852E-3</v>
      </c>
      <c r="G19" s="23">
        <v>1.4479166666667099E-3</v>
      </c>
      <c r="H19" s="15">
        <v>283</v>
      </c>
      <c r="I19" s="5">
        <f t="shared" si="0"/>
        <v>2.12</v>
      </c>
      <c r="J19" s="13">
        <v>3.82</v>
      </c>
      <c r="K19" s="13">
        <v>8.73</v>
      </c>
      <c r="L19" s="10">
        <v>17</v>
      </c>
      <c r="R19" s="22">
        <v>212</v>
      </c>
    </row>
    <row r="20" spans="2:18" x14ac:dyDescent="0.2">
      <c r="B20" s="14">
        <v>7.2111000000000063</v>
      </c>
      <c r="C20" s="24">
        <v>7.2240000000000064</v>
      </c>
      <c r="D20" s="14">
        <v>11.711</v>
      </c>
      <c r="E20" s="24">
        <v>11.73</v>
      </c>
      <c r="F20" s="12">
        <v>1.4479282407407401E-3</v>
      </c>
      <c r="G20" s="23">
        <v>1.45138888888894E-3</v>
      </c>
      <c r="H20" s="15">
        <v>282</v>
      </c>
      <c r="I20" s="5">
        <f t="shared" si="0"/>
        <v>2.14</v>
      </c>
      <c r="J20" s="13">
        <v>3.86</v>
      </c>
      <c r="K20" s="13">
        <v>9.01</v>
      </c>
      <c r="L20" s="10">
        <v>18</v>
      </c>
      <c r="R20" s="22">
        <v>214</v>
      </c>
    </row>
    <row r="21" spans="2:18" x14ac:dyDescent="0.2">
      <c r="B21" s="14">
        <v>7.2291000000000061</v>
      </c>
      <c r="C21" s="24">
        <v>7.2420000000000062</v>
      </c>
      <c r="D21" s="14">
        <v>11.731</v>
      </c>
      <c r="E21" s="24">
        <v>11.75</v>
      </c>
      <c r="F21" s="12">
        <v>1.4514004629629599E-3</v>
      </c>
      <c r="G21" s="23">
        <v>1.45486111111117E-3</v>
      </c>
      <c r="H21" s="15">
        <v>281</v>
      </c>
      <c r="I21" s="5">
        <f t="shared" si="0"/>
        <v>2.16</v>
      </c>
      <c r="J21" s="13">
        <v>3.91</v>
      </c>
      <c r="K21" s="13">
        <v>9.2899999999999991</v>
      </c>
      <c r="L21" s="10">
        <v>19</v>
      </c>
      <c r="R21" s="22">
        <v>216</v>
      </c>
    </row>
    <row r="22" spans="2:18" x14ac:dyDescent="0.2">
      <c r="B22" s="14">
        <v>7.2471000000000059</v>
      </c>
      <c r="C22" s="24">
        <v>7.260000000000006</v>
      </c>
      <c r="D22" s="14">
        <v>11.750999999999999</v>
      </c>
      <c r="E22" s="24">
        <v>11.77</v>
      </c>
      <c r="F22" s="12">
        <v>1.4548726851851799E-3</v>
      </c>
      <c r="G22" s="23">
        <v>1.4583333333334E-3</v>
      </c>
      <c r="H22" s="15">
        <v>280</v>
      </c>
      <c r="I22" s="5">
        <f t="shared" si="0"/>
        <v>2.17</v>
      </c>
      <c r="J22" s="13">
        <v>3.96</v>
      </c>
      <c r="K22" s="13">
        <v>9.57</v>
      </c>
      <c r="L22" s="10">
        <v>20</v>
      </c>
      <c r="R22" s="22">
        <v>217</v>
      </c>
    </row>
    <row r="23" spans="2:18" x14ac:dyDescent="0.2">
      <c r="B23" s="14">
        <v>7.2651000000000057</v>
      </c>
      <c r="C23" s="24">
        <v>7.2780000000000058</v>
      </c>
      <c r="D23" s="14">
        <v>11.770999999999999</v>
      </c>
      <c r="E23" s="24">
        <v>11.79</v>
      </c>
      <c r="F23" s="12">
        <v>1.4583449074074099E-3</v>
      </c>
      <c r="G23" s="23">
        <v>1.46180555555563E-3</v>
      </c>
      <c r="H23" s="15">
        <v>279</v>
      </c>
      <c r="I23" s="5">
        <f t="shared" si="0"/>
        <v>2.19</v>
      </c>
      <c r="J23" s="13">
        <v>4.01</v>
      </c>
      <c r="K23" s="13">
        <v>9.85</v>
      </c>
      <c r="L23" s="10">
        <v>21</v>
      </c>
      <c r="R23" s="22">
        <v>219</v>
      </c>
    </row>
    <row r="24" spans="2:18" x14ac:dyDescent="0.2">
      <c r="B24" s="14">
        <v>7.2831000000000055</v>
      </c>
      <c r="C24" s="24">
        <v>7.2960000000000056</v>
      </c>
      <c r="D24" s="14">
        <v>11.790999999999999</v>
      </c>
      <c r="E24" s="24">
        <v>11.81</v>
      </c>
      <c r="F24" s="12">
        <v>1.46181712962963E-3</v>
      </c>
      <c r="G24" s="23">
        <v>1.46527777777786E-3</v>
      </c>
      <c r="H24" s="15">
        <v>278</v>
      </c>
      <c r="I24" s="5">
        <f t="shared" si="0"/>
        <v>2.21</v>
      </c>
      <c r="J24" s="13">
        <v>4.0599999999999996</v>
      </c>
      <c r="K24" s="13">
        <v>10.119999999999999</v>
      </c>
      <c r="L24" s="10">
        <v>22</v>
      </c>
      <c r="R24" s="22">
        <v>221</v>
      </c>
    </row>
    <row r="25" spans="2:18" x14ac:dyDescent="0.2">
      <c r="B25" s="14">
        <v>7.3011000000000053</v>
      </c>
      <c r="C25" s="24">
        <v>7.3140000000000054</v>
      </c>
      <c r="D25" s="14">
        <v>11.811</v>
      </c>
      <c r="E25" s="24">
        <v>11.83</v>
      </c>
      <c r="F25" s="12">
        <v>1.46528935185185E-3</v>
      </c>
      <c r="G25" s="23">
        <v>1.46875000000009E-3</v>
      </c>
      <c r="H25" s="15">
        <v>277</v>
      </c>
      <c r="I25" s="5">
        <f t="shared" si="0"/>
        <v>2.23</v>
      </c>
      <c r="J25" s="13">
        <v>4.0999999999999996</v>
      </c>
      <c r="K25" s="13">
        <v>10.4</v>
      </c>
      <c r="L25" s="10">
        <v>23</v>
      </c>
      <c r="R25" s="22">
        <v>223</v>
      </c>
    </row>
    <row r="26" spans="2:18" x14ac:dyDescent="0.2">
      <c r="B26" s="14">
        <v>7.319100000000005</v>
      </c>
      <c r="C26" s="24">
        <v>7.3320000000000052</v>
      </c>
      <c r="D26" s="14">
        <v>11.831</v>
      </c>
      <c r="E26" s="24">
        <v>11.85</v>
      </c>
      <c r="F26" s="12">
        <v>1.46876157407407E-3</v>
      </c>
      <c r="G26" s="23">
        <v>1.47222222222232E-3</v>
      </c>
      <c r="H26" s="15">
        <v>276</v>
      </c>
      <c r="I26" s="5">
        <f t="shared" si="0"/>
        <v>2.25</v>
      </c>
      <c r="J26" s="13">
        <v>4.1500000000000004</v>
      </c>
      <c r="K26" s="13">
        <v>10.68</v>
      </c>
      <c r="L26" s="10">
        <v>24</v>
      </c>
      <c r="R26" s="22">
        <v>225</v>
      </c>
    </row>
    <row r="27" spans="2:18" x14ac:dyDescent="0.2">
      <c r="B27" s="14">
        <v>7.3371000000000048</v>
      </c>
      <c r="C27" s="24">
        <v>7.350000000000005</v>
      </c>
      <c r="D27" s="14">
        <v>11.850999999999999</v>
      </c>
      <c r="E27" s="24">
        <v>11.88</v>
      </c>
      <c r="F27" s="12">
        <v>1.4722337962963E-3</v>
      </c>
      <c r="G27" s="23">
        <v>1.47569444444455E-3</v>
      </c>
      <c r="H27" s="15">
        <v>275</v>
      </c>
      <c r="I27" s="5">
        <f t="shared" si="0"/>
        <v>2.27</v>
      </c>
      <c r="J27" s="13">
        <v>4.2</v>
      </c>
      <c r="K27" s="13">
        <v>10.96</v>
      </c>
      <c r="L27" s="10">
        <v>25</v>
      </c>
      <c r="R27" s="22">
        <v>227</v>
      </c>
    </row>
    <row r="28" spans="2:18" x14ac:dyDescent="0.2">
      <c r="B28" s="14">
        <v>7.3551000000000046</v>
      </c>
      <c r="C28" s="24">
        <v>7.3680000000000048</v>
      </c>
      <c r="D28" s="14">
        <v>11.881</v>
      </c>
      <c r="E28" s="24">
        <v>11.9</v>
      </c>
      <c r="F28" s="12">
        <v>1.4757060185185201E-3</v>
      </c>
      <c r="G28" s="23">
        <v>1.47916666666678E-3</v>
      </c>
      <c r="H28" s="15">
        <v>274</v>
      </c>
      <c r="I28" s="5">
        <f t="shared" si="0"/>
        <v>2.29</v>
      </c>
      <c r="J28" s="13">
        <v>4.25</v>
      </c>
      <c r="K28" s="13">
        <v>11.24</v>
      </c>
      <c r="L28" s="10">
        <v>26</v>
      </c>
      <c r="R28" s="22">
        <v>229</v>
      </c>
    </row>
    <row r="29" spans="2:18" x14ac:dyDescent="0.2">
      <c r="B29" s="14">
        <v>7.3731000000000044</v>
      </c>
      <c r="C29" s="24">
        <v>7.3860000000000046</v>
      </c>
      <c r="D29" s="14">
        <v>11.901</v>
      </c>
      <c r="E29" s="24">
        <v>11.92</v>
      </c>
      <c r="F29" s="12">
        <v>1.4791782407407401E-3</v>
      </c>
      <c r="G29" s="23">
        <v>1.48263888888901E-3</v>
      </c>
      <c r="H29" s="15">
        <v>273</v>
      </c>
      <c r="I29" s="5">
        <f t="shared" si="0"/>
        <v>2.31</v>
      </c>
      <c r="J29" s="13">
        <v>4.3</v>
      </c>
      <c r="K29" s="13">
        <v>11.52</v>
      </c>
      <c r="L29" s="10">
        <v>27</v>
      </c>
      <c r="R29" s="22">
        <v>231</v>
      </c>
    </row>
    <row r="30" spans="2:18" x14ac:dyDescent="0.2">
      <c r="B30" s="14">
        <v>7.3911000000000042</v>
      </c>
      <c r="C30" s="24">
        <v>7.4040000000000044</v>
      </c>
      <c r="D30" s="14">
        <v>11.920999999999999</v>
      </c>
      <c r="E30" s="24">
        <v>11.94</v>
      </c>
      <c r="F30" s="12">
        <v>1.4826504629629599E-3</v>
      </c>
      <c r="G30" s="23">
        <v>1.48611111111124E-3</v>
      </c>
      <c r="H30" s="15">
        <v>272</v>
      </c>
      <c r="I30" s="5">
        <f t="shared" si="0"/>
        <v>2.3199999999999998</v>
      </c>
      <c r="J30" s="13">
        <v>4.34</v>
      </c>
      <c r="K30" s="13">
        <v>11.8</v>
      </c>
      <c r="L30" s="10">
        <v>28</v>
      </c>
      <c r="R30" s="22">
        <v>232</v>
      </c>
    </row>
    <row r="31" spans="2:18" x14ac:dyDescent="0.2">
      <c r="B31" s="14">
        <v>7.409100000000004</v>
      </c>
      <c r="C31" s="24">
        <v>7.4220000000000041</v>
      </c>
      <c r="D31" s="14">
        <v>11.940999999999999</v>
      </c>
      <c r="E31" s="24">
        <v>11.96</v>
      </c>
      <c r="F31" s="12">
        <v>1.48612268518518E-3</v>
      </c>
      <c r="G31" s="23">
        <v>1.48958333333347E-3</v>
      </c>
      <c r="H31" s="15">
        <v>271</v>
      </c>
      <c r="I31" s="5">
        <f t="shared" si="0"/>
        <v>2.34</v>
      </c>
      <c r="J31" s="13">
        <v>4.3899999999999997</v>
      </c>
      <c r="K31" s="13">
        <v>12.07</v>
      </c>
      <c r="L31" s="10">
        <v>29</v>
      </c>
      <c r="R31" s="22">
        <v>234</v>
      </c>
    </row>
    <row r="32" spans="2:18" x14ac:dyDescent="0.2">
      <c r="B32" s="14">
        <v>7.4271000000000038</v>
      </c>
      <c r="C32" s="24">
        <v>7.4400000000000039</v>
      </c>
      <c r="D32" s="14">
        <v>11.961</v>
      </c>
      <c r="E32" s="24">
        <v>11.98</v>
      </c>
      <c r="F32" s="12">
        <v>1.48959490740741E-3</v>
      </c>
      <c r="G32" s="23">
        <v>1.4930555555557E-3</v>
      </c>
      <c r="H32" s="15">
        <v>270</v>
      </c>
      <c r="I32" s="5">
        <f t="shared" si="0"/>
        <v>2.36</v>
      </c>
      <c r="J32" s="13">
        <v>4.4400000000000004</v>
      </c>
      <c r="K32" s="13">
        <v>12.35</v>
      </c>
      <c r="L32" s="10">
        <v>30</v>
      </c>
      <c r="R32" s="22">
        <v>236</v>
      </c>
    </row>
    <row r="33" spans="2:18" x14ac:dyDescent="0.2">
      <c r="B33" s="14">
        <v>7.4451000000000036</v>
      </c>
      <c r="C33" s="24">
        <v>7.4580000000000037</v>
      </c>
      <c r="D33" s="14">
        <v>11.981</v>
      </c>
      <c r="E33" s="24">
        <v>12</v>
      </c>
      <c r="F33" s="12">
        <v>1.49306712962963E-3</v>
      </c>
      <c r="G33" s="23">
        <v>1.4965277777779301E-3</v>
      </c>
      <c r="H33" s="15">
        <v>269</v>
      </c>
      <c r="I33" s="5">
        <f t="shared" si="0"/>
        <v>2.38</v>
      </c>
      <c r="J33" s="13">
        <v>4.49</v>
      </c>
      <c r="K33" s="13">
        <v>12.63</v>
      </c>
      <c r="L33" s="10">
        <v>31</v>
      </c>
      <c r="R33" s="22">
        <v>238</v>
      </c>
    </row>
    <row r="34" spans="2:18" x14ac:dyDescent="0.2">
      <c r="B34" s="14">
        <v>7.4631000000000034</v>
      </c>
      <c r="C34" s="24">
        <v>7.4760000000000035</v>
      </c>
      <c r="D34" s="14">
        <v>12.000999999999999</v>
      </c>
      <c r="E34" s="24">
        <v>12.02</v>
      </c>
      <c r="F34" s="12">
        <v>1.49653935185185E-3</v>
      </c>
      <c r="G34" s="23">
        <v>1.5000000000001601E-3</v>
      </c>
      <c r="H34" s="15">
        <v>268</v>
      </c>
      <c r="I34" s="5">
        <f t="shared" si="0"/>
        <v>2.4</v>
      </c>
      <c r="J34" s="13">
        <v>4.54</v>
      </c>
      <c r="K34" s="13">
        <v>12.91</v>
      </c>
      <c r="L34" s="10">
        <v>32</v>
      </c>
      <c r="R34" s="22">
        <v>240</v>
      </c>
    </row>
    <row r="35" spans="2:18" x14ac:dyDescent="0.2">
      <c r="B35" s="14">
        <v>7.4811000000000032</v>
      </c>
      <c r="C35" s="24">
        <v>7.4940000000000033</v>
      </c>
      <c r="D35" s="14">
        <v>12.020999999999999</v>
      </c>
      <c r="E35" s="24">
        <v>12.04</v>
      </c>
      <c r="F35" s="12">
        <v>1.5000115740740701E-3</v>
      </c>
      <c r="G35" s="23">
        <v>1.5034722222223901E-3</v>
      </c>
      <c r="H35" s="15">
        <v>267</v>
      </c>
      <c r="I35" s="5">
        <f t="shared" si="0"/>
        <v>2.42</v>
      </c>
      <c r="J35" s="13">
        <v>4.58</v>
      </c>
      <c r="K35" s="13">
        <v>13.19</v>
      </c>
      <c r="L35" s="10">
        <v>33</v>
      </c>
      <c r="R35" s="22">
        <v>242</v>
      </c>
    </row>
    <row r="36" spans="2:18" x14ac:dyDescent="0.2">
      <c r="B36" s="14">
        <v>7.499100000000003</v>
      </c>
      <c r="C36" s="24">
        <v>7.5120000000000031</v>
      </c>
      <c r="D36" s="14">
        <v>12.040999999999999</v>
      </c>
      <c r="E36" s="24">
        <v>12.04</v>
      </c>
      <c r="F36" s="12">
        <v>1.5034837962963001E-3</v>
      </c>
      <c r="G36" s="23">
        <v>1.5069444444446201E-3</v>
      </c>
      <c r="H36" s="15">
        <v>266</v>
      </c>
      <c r="I36" s="5">
        <f t="shared" si="0"/>
        <v>2.44</v>
      </c>
      <c r="J36" s="13">
        <v>4.63</v>
      </c>
      <c r="K36" s="13">
        <v>13.47</v>
      </c>
      <c r="L36" s="10">
        <v>34</v>
      </c>
      <c r="R36" s="22">
        <v>244</v>
      </c>
    </row>
    <row r="37" spans="2:18" x14ac:dyDescent="0.2">
      <c r="B37" s="14">
        <v>7.5171000000000028</v>
      </c>
      <c r="C37" s="24">
        <v>7.5300000000000029</v>
      </c>
      <c r="D37" s="14">
        <v>12.040999999999999</v>
      </c>
      <c r="E37" s="24">
        <v>12.09</v>
      </c>
      <c r="F37" s="12">
        <v>1.5069560185185201E-3</v>
      </c>
      <c r="G37" s="23">
        <v>1.5104166666668501E-3</v>
      </c>
      <c r="H37" s="15">
        <v>265</v>
      </c>
      <c r="I37" s="5">
        <f t="shared" si="0"/>
        <v>2.46</v>
      </c>
      <c r="J37" s="13">
        <v>4.68</v>
      </c>
      <c r="K37" s="13">
        <v>13.74</v>
      </c>
      <c r="L37" s="10">
        <v>35</v>
      </c>
      <c r="R37" s="22">
        <v>246</v>
      </c>
    </row>
    <row r="38" spans="2:18" x14ac:dyDescent="0.2">
      <c r="B38" s="14">
        <v>7.5351000000000026</v>
      </c>
      <c r="C38" s="24">
        <v>7.5480000000000027</v>
      </c>
      <c r="D38" s="14">
        <v>12.090999999999999</v>
      </c>
      <c r="E38" s="24">
        <v>12.11</v>
      </c>
      <c r="F38" s="12">
        <v>1.5104282407407399E-3</v>
      </c>
      <c r="G38" s="23">
        <v>1.5138888888890801E-3</v>
      </c>
      <c r="H38" s="15">
        <v>264</v>
      </c>
      <c r="I38" s="5">
        <f t="shared" si="0"/>
        <v>2.4700000000000002</v>
      </c>
      <c r="J38" s="13">
        <v>4.7300000000000004</v>
      </c>
      <c r="K38" s="13">
        <v>14.02</v>
      </c>
      <c r="L38" s="10">
        <v>36</v>
      </c>
      <c r="R38" s="22">
        <v>247</v>
      </c>
    </row>
    <row r="39" spans="2:18" x14ac:dyDescent="0.2">
      <c r="B39" s="14">
        <v>7.5531000000000024</v>
      </c>
      <c r="C39" s="24">
        <v>7.5660000000000025</v>
      </c>
      <c r="D39" s="14">
        <v>12.110999999999999</v>
      </c>
      <c r="E39" s="24">
        <v>12.13</v>
      </c>
      <c r="F39" s="12">
        <v>1.51390046296296E-3</v>
      </c>
      <c r="G39" s="23">
        <v>1.5173611111113101E-3</v>
      </c>
      <c r="H39" s="15">
        <v>263</v>
      </c>
      <c r="I39" s="5">
        <f t="shared" si="0"/>
        <v>2.4900000000000002</v>
      </c>
      <c r="J39" s="13">
        <v>4.78</v>
      </c>
      <c r="K39" s="13">
        <v>14.3</v>
      </c>
      <c r="L39" s="10">
        <v>37</v>
      </c>
      <c r="R39" s="22">
        <v>249</v>
      </c>
    </row>
    <row r="40" spans="2:18" x14ac:dyDescent="0.2">
      <c r="B40" s="14">
        <v>7.5711000000000022</v>
      </c>
      <c r="C40" s="24">
        <v>7.5840000000000023</v>
      </c>
      <c r="D40" s="14">
        <v>12.131</v>
      </c>
      <c r="E40" s="24">
        <v>12.15</v>
      </c>
      <c r="F40" s="12">
        <v>1.51737268518518E-3</v>
      </c>
      <c r="G40" s="23">
        <v>1.5208333333335401E-3</v>
      </c>
      <c r="H40" s="15">
        <v>262</v>
      </c>
      <c r="I40" s="5">
        <f t="shared" si="0"/>
        <v>2.5099999999999998</v>
      </c>
      <c r="J40" s="13">
        <v>4.82</v>
      </c>
      <c r="K40" s="13">
        <v>14.58</v>
      </c>
      <c r="L40" s="10">
        <v>38</v>
      </c>
      <c r="R40" s="22">
        <v>251</v>
      </c>
    </row>
    <row r="41" spans="2:18" x14ac:dyDescent="0.2">
      <c r="B41" s="14">
        <v>7.589100000000002</v>
      </c>
      <c r="C41" s="24">
        <v>7.6020000000000021</v>
      </c>
      <c r="D41" s="14">
        <v>12.151</v>
      </c>
      <c r="E41" s="24">
        <v>12.17</v>
      </c>
      <c r="F41" s="12">
        <v>1.52084490740741E-3</v>
      </c>
      <c r="G41" s="23">
        <v>1.5243055555557699E-3</v>
      </c>
      <c r="H41" s="15">
        <v>261</v>
      </c>
      <c r="I41" s="5">
        <f t="shared" si="0"/>
        <v>2.5299999999999998</v>
      </c>
      <c r="J41" s="13">
        <v>4.87</v>
      </c>
      <c r="K41" s="13">
        <v>14.86</v>
      </c>
      <c r="L41" s="10">
        <v>39</v>
      </c>
      <c r="R41" s="22">
        <v>253</v>
      </c>
    </row>
    <row r="42" spans="2:18" x14ac:dyDescent="0.2">
      <c r="B42" s="14">
        <v>7.6071000000000017</v>
      </c>
      <c r="C42" s="24">
        <v>7.6200000000000019</v>
      </c>
      <c r="D42" s="14">
        <v>12.170999999999999</v>
      </c>
      <c r="E42" s="24">
        <v>12.19</v>
      </c>
      <c r="F42" s="12">
        <v>1.52431712962963E-3</v>
      </c>
      <c r="G42" s="23">
        <v>1.5277777777779999E-3</v>
      </c>
      <c r="H42" s="15">
        <v>260</v>
      </c>
      <c r="I42" s="5">
        <f t="shared" si="0"/>
        <v>2.5499999999999998</v>
      </c>
      <c r="J42" s="13">
        <v>4.92</v>
      </c>
      <c r="K42" s="13">
        <v>15.14</v>
      </c>
      <c r="L42" s="10">
        <v>40</v>
      </c>
      <c r="R42" s="22">
        <v>255</v>
      </c>
    </row>
    <row r="43" spans="2:18" x14ac:dyDescent="0.2">
      <c r="B43" s="14">
        <v>7.6251000000000015</v>
      </c>
      <c r="C43" s="24">
        <v>7.6380000000000017</v>
      </c>
      <c r="D43" s="14">
        <v>12.190999999999999</v>
      </c>
      <c r="E43" s="24">
        <v>12.21</v>
      </c>
      <c r="F43" s="12">
        <v>1.5277893518518501E-3</v>
      </c>
      <c r="G43" s="23">
        <v>1.5312500000002299E-3</v>
      </c>
      <c r="H43" s="15">
        <v>259</v>
      </c>
      <c r="I43" s="5">
        <f t="shared" si="0"/>
        <v>2.57</v>
      </c>
      <c r="J43" s="13">
        <v>4.97</v>
      </c>
      <c r="K43" s="13">
        <v>15.41</v>
      </c>
      <c r="L43" s="10">
        <v>41</v>
      </c>
      <c r="R43" s="22">
        <v>257</v>
      </c>
    </row>
    <row r="44" spans="2:18" x14ac:dyDescent="0.2">
      <c r="B44" s="14">
        <v>7.6431000000000013</v>
      </c>
      <c r="C44" s="24">
        <v>7.6560000000000015</v>
      </c>
      <c r="D44" s="14">
        <v>12.211</v>
      </c>
      <c r="E44" s="24">
        <v>12.23</v>
      </c>
      <c r="F44" s="12">
        <v>1.5312615740740701E-3</v>
      </c>
      <c r="G44" s="23">
        <v>1.5347222222224599E-3</v>
      </c>
      <c r="H44" s="15">
        <v>258</v>
      </c>
      <c r="I44" s="5">
        <f t="shared" si="0"/>
        <v>2.59</v>
      </c>
      <c r="J44" s="13">
        <v>5.0199999999999996</v>
      </c>
      <c r="K44" s="13">
        <v>15.69</v>
      </c>
      <c r="L44" s="10">
        <v>42</v>
      </c>
      <c r="R44" s="22">
        <v>259</v>
      </c>
    </row>
    <row r="45" spans="2:18" x14ac:dyDescent="0.2">
      <c r="B45" s="14">
        <v>7.6611000000000011</v>
      </c>
      <c r="C45" s="24">
        <v>7.6740000000000013</v>
      </c>
      <c r="D45" s="14">
        <v>12.231</v>
      </c>
      <c r="E45" s="24">
        <v>12.25</v>
      </c>
      <c r="F45" s="12">
        <v>1.5347337962963001E-3</v>
      </c>
      <c r="G45" s="23">
        <v>1.5381944444446899E-3</v>
      </c>
      <c r="H45" s="15">
        <v>257</v>
      </c>
      <c r="I45" s="5">
        <f t="shared" si="0"/>
        <v>2.61</v>
      </c>
      <c r="J45" s="13">
        <v>5.0599999999999996</v>
      </c>
      <c r="K45" s="13">
        <v>15.97</v>
      </c>
      <c r="L45" s="10">
        <v>43</v>
      </c>
      <c r="R45" s="22">
        <v>261</v>
      </c>
    </row>
    <row r="46" spans="2:18" x14ac:dyDescent="0.2">
      <c r="B46" s="14">
        <v>7.6791000000000009</v>
      </c>
      <c r="C46" s="24">
        <v>7.6920000000000011</v>
      </c>
      <c r="D46" s="14">
        <v>12.250999999999999</v>
      </c>
      <c r="E46" s="24">
        <v>12.27</v>
      </c>
      <c r="F46" s="12">
        <v>1.5382060185185199E-3</v>
      </c>
      <c r="G46" s="23">
        <v>1.5416666666669199E-3</v>
      </c>
      <c r="H46" s="15">
        <v>256</v>
      </c>
      <c r="I46" s="5">
        <f t="shared" si="0"/>
        <v>2.62</v>
      </c>
      <c r="J46" s="13">
        <v>5.1100000000000003</v>
      </c>
      <c r="K46" s="13">
        <v>16.25</v>
      </c>
      <c r="L46" s="10">
        <v>44</v>
      </c>
      <c r="R46" s="22">
        <v>262</v>
      </c>
    </row>
    <row r="47" spans="2:18" x14ac:dyDescent="0.2">
      <c r="B47" s="14">
        <v>7.6971000000000007</v>
      </c>
      <c r="C47" s="24">
        <v>7.7100000000000009</v>
      </c>
      <c r="D47" s="14">
        <v>12.270999999999999</v>
      </c>
      <c r="E47" s="24">
        <v>12.3</v>
      </c>
      <c r="F47" s="12">
        <v>1.5416782407407399E-3</v>
      </c>
      <c r="G47" s="23">
        <v>1.5451388888891499E-3</v>
      </c>
      <c r="H47" s="15">
        <v>255</v>
      </c>
      <c r="I47" s="5">
        <f t="shared" si="0"/>
        <v>2.64</v>
      </c>
      <c r="J47" s="13">
        <v>5.16</v>
      </c>
      <c r="K47" s="13">
        <v>16.53</v>
      </c>
      <c r="L47" s="10">
        <v>45</v>
      </c>
      <c r="R47" s="22">
        <v>264</v>
      </c>
    </row>
    <row r="48" spans="2:18" x14ac:dyDescent="0.2">
      <c r="B48" s="14">
        <v>7.7151000000000005</v>
      </c>
      <c r="C48" s="24">
        <v>7.7280000000000006</v>
      </c>
      <c r="D48" s="14">
        <v>12.301</v>
      </c>
      <c r="E48" s="24">
        <v>12.32</v>
      </c>
      <c r="F48" s="12">
        <v>1.54515046296296E-3</v>
      </c>
      <c r="G48" s="23">
        <v>1.5486111111113799E-3</v>
      </c>
      <c r="H48" s="15">
        <v>254</v>
      </c>
      <c r="I48" s="5">
        <f t="shared" si="0"/>
        <v>2.66</v>
      </c>
      <c r="J48" s="13">
        <v>5.21</v>
      </c>
      <c r="K48" s="13">
        <v>16.809999999999999</v>
      </c>
      <c r="L48" s="10">
        <v>46</v>
      </c>
      <c r="R48" s="22">
        <v>266</v>
      </c>
    </row>
    <row r="49" spans="2:18" x14ac:dyDescent="0.2">
      <c r="B49" s="14">
        <v>7.7331000000000003</v>
      </c>
      <c r="C49" s="24">
        <v>7.7460000000000004</v>
      </c>
      <c r="D49" s="14">
        <v>12.321</v>
      </c>
      <c r="E49" s="24">
        <v>12.34</v>
      </c>
      <c r="F49" s="12">
        <v>1.54862268518518E-3</v>
      </c>
      <c r="G49" s="23">
        <v>1.55208333333361E-3</v>
      </c>
      <c r="H49" s="15">
        <v>253</v>
      </c>
      <c r="I49" s="5">
        <f t="shared" si="0"/>
        <v>2.68</v>
      </c>
      <c r="J49" s="13">
        <v>5.26</v>
      </c>
      <c r="K49" s="13">
        <v>17.079999999999998</v>
      </c>
      <c r="L49" s="10">
        <v>47</v>
      </c>
      <c r="R49" s="22">
        <v>268</v>
      </c>
    </row>
    <row r="50" spans="2:18" x14ac:dyDescent="0.2">
      <c r="B50" s="14">
        <v>7.7511000000000001</v>
      </c>
      <c r="C50" s="24">
        <v>7.7640000000000002</v>
      </c>
      <c r="D50" s="14">
        <v>12.340999999999999</v>
      </c>
      <c r="E50" s="24">
        <v>12.36</v>
      </c>
      <c r="F50" s="12">
        <v>1.55209490740741E-3</v>
      </c>
      <c r="G50" s="23">
        <v>1.55555555555584E-3</v>
      </c>
      <c r="H50" s="15">
        <v>252</v>
      </c>
      <c r="I50" s="5">
        <f t="shared" si="0"/>
        <v>2.7</v>
      </c>
      <c r="J50" s="13">
        <v>5.3</v>
      </c>
      <c r="K50" s="13">
        <v>17.36</v>
      </c>
      <c r="L50" s="10">
        <v>48</v>
      </c>
      <c r="R50" s="22">
        <v>270</v>
      </c>
    </row>
    <row r="51" spans="2:18" x14ac:dyDescent="0.2">
      <c r="B51" s="14">
        <v>7.7690999999999999</v>
      </c>
      <c r="C51" s="24">
        <v>7.782</v>
      </c>
      <c r="D51" s="14">
        <v>12.361000000000001</v>
      </c>
      <c r="E51" s="24">
        <v>12.38</v>
      </c>
      <c r="F51" s="12">
        <v>1.5555671296296301E-3</v>
      </c>
      <c r="G51" s="23">
        <v>1.55902777777807E-3</v>
      </c>
      <c r="H51" s="15">
        <v>251</v>
      </c>
      <c r="I51" s="5">
        <f t="shared" si="0"/>
        <v>2.72</v>
      </c>
      <c r="J51" s="13">
        <v>5.35</v>
      </c>
      <c r="K51" s="13">
        <v>17.64</v>
      </c>
      <c r="L51" s="10">
        <v>49</v>
      </c>
      <c r="R51" s="22">
        <v>272</v>
      </c>
    </row>
    <row r="52" spans="2:18" x14ac:dyDescent="0.2">
      <c r="B52" s="14">
        <v>7.7870999999999997</v>
      </c>
      <c r="C52" s="19">
        <v>7.8</v>
      </c>
      <c r="D52" s="14">
        <v>12.381</v>
      </c>
      <c r="E52" s="19">
        <v>12.4</v>
      </c>
      <c r="F52" s="12">
        <v>1.5590393518518501E-3</v>
      </c>
      <c r="G52" s="21">
        <v>1.5625000000003E-3</v>
      </c>
      <c r="H52" s="18">
        <v>250</v>
      </c>
      <c r="I52" s="5">
        <f t="shared" si="0"/>
        <v>2.73</v>
      </c>
      <c r="J52" s="19">
        <v>5.4</v>
      </c>
      <c r="K52" s="19">
        <v>17.920000000000002</v>
      </c>
      <c r="L52" s="18">
        <v>50</v>
      </c>
      <c r="R52" s="20">
        <v>273</v>
      </c>
    </row>
    <row r="53" spans="2:18" x14ac:dyDescent="0.2">
      <c r="B53" s="14">
        <v>7.8050999999999995</v>
      </c>
      <c r="C53" s="13">
        <v>7.82</v>
      </c>
      <c r="D53" s="14">
        <v>12.401</v>
      </c>
      <c r="E53" s="13">
        <v>12.42</v>
      </c>
      <c r="F53" s="12">
        <v>1.5625115740740699E-3</v>
      </c>
      <c r="G53" s="11">
        <v>1.5663888888888839E-3</v>
      </c>
      <c r="H53" s="15">
        <v>249</v>
      </c>
      <c r="I53" s="5">
        <f t="shared" si="0"/>
        <v>2.75</v>
      </c>
      <c r="J53" s="13">
        <v>5.44</v>
      </c>
      <c r="K53" s="13">
        <v>18.18</v>
      </c>
      <c r="L53" s="10">
        <v>51</v>
      </c>
      <c r="R53" s="22">
        <v>275</v>
      </c>
    </row>
    <row r="54" spans="2:18" x14ac:dyDescent="0.2">
      <c r="B54" s="14">
        <v>7.8250999999999999</v>
      </c>
      <c r="C54" s="13">
        <v>7.84</v>
      </c>
      <c r="D54" s="14">
        <v>12.420999999999999</v>
      </c>
      <c r="E54" s="13">
        <v>12.44</v>
      </c>
      <c r="F54" s="12">
        <v>1.5664467592592594E-3</v>
      </c>
      <c r="G54" s="11">
        <v>1.5702777777777729E-3</v>
      </c>
      <c r="H54" s="15">
        <v>248</v>
      </c>
      <c r="I54" s="5">
        <f t="shared" si="0"/>
        <v>2.76</v>
      </c>
      <c r="J54" s="13">
        <v>5.49</v>
      </c>
      <c r="K54" s="13">
        <v>18.43</v>
      </c>
      <c r="L54" s="10">
        <v>52</v>
      </c>
      <c r="R54" s="22">
        <v>276</v>
      </c>
    </row>
    <row r="55" spans="2:18" x14ac:dyDescent="0.2">
      <c r="B55" s="14">
        <v>7.8450999999999995</v>
      </c>
      <c r="C55" s="13">
        <v>7.85</v>
      </c>
      <c r="D55" s="14">
        <v>12.440999999999999</v>
      </c>
      <c r="E55" s="13">
        <v>12.46</v>
      </c>
      <c r="F55" s="12">
        <v>1.5702662037037037E-3</v>
      </c>
      <c r="G55" s="11">
        <v>1.5741666666666619E-3</v>
      </c>
      <c r="H55" s="15">
        <v>247</v>
      </c>
      <c r="I55" s="5">
        <f t="shared" si="0"/>
        <v>2.78</v>
      </c>
      <c r="J55" s="13">
        <v>5.53</v>
      </c>
      <c r="K55" s="13">
        <v>18.690000000000001</v>
      </c>
      <c r="L55" s="10">
        <v>53</v>
      </c>
      <c r="R55" s="22">
        <v>278</v>
      </c>
    </row>
    <row r="56" spans="2:18" x14ac:dyDescent="0.2">
      <c r="B56" s="14">
        <v>7.8550999999999993</v>
      </c>
      <c r="C56" s="13">
        <v>7.87</v>
      </c>
      <c r="D56" s="14">
        <v>12.461</v>
      </c>
      <c r="E56" s="13">
        <v>12.48</v>
      </c>
      <c r="F56" s="12">
        <v>1.5742013888888889E-3</v>
      </c>
      <c r="G56" s="11">
        <v>1.5780555555555509E-3</v>
      </c>
      <c r="H56" s="15">
        <v>246</v>
      </c>
      <c r="I56" s="5">
        <f t="shared" si="0"/>
        <v>2.8</v>
      </c>
      <c r="J56" s="13">
        <v>5.58</v>
      </c>
      <c r="K56" s="13">
        <v>18.940000000000001</v>
      </c>
      <c r="L56" s="10">
        <v>54</v>
      </c>
      <c r="R56" s="22">
        <v>280</v>
      </c>
    </row>
    <row r="57" spans="2:18" x14ac:dyDescent="0.2">
      <c r="B57" s="14">
        <v>7.8750999999999998</v>
      </c>
      <c r="C57" s="13">
        <v>7.89</v>
      </c>
      <c r="D57" s="14">
        <v>12.481</v>
      </c>
      <c r="E57" s="13">
        <v>12.51</v>
      </c>
      <c r="F57" s="12">
        <v>1.5780208333333332E-3</v>
      </c>
      <c r="G57" s="11">
        <v>1.5819444444444399E-3</v>
      </c>
      <c r="H57" s="15">
        <v>245</v>
      </c>
      <c r="I57" s="5">
        <f t="shared" si="0"/>
        <v>2.82</v>
      </c>
      <c r="J57" s="13">
        <v>5.62</v>
      </c>
      <c r="K57" s="13">
        <v>19.2</v>
      </c>
      <c r="L57" s="10">
        <v>55</v>
      </c>
      <c r="R57" s="22">
        <v>282</v>
      </c>
    </row>
    <row r="58" spans="2:18" x14ac:dyDescent="0.2">
      <c r="B58" s="14">
        <v>7.8950999999999993</v>
      </c>
      <c r="C58" s="13">
        <v>7.91</v>
      </c>
      <c r="D58" s="14">
        <v>12.510999999999999</v>
      </c>
      <c r="E58" s="13">
        <v>12.53</v>
      </c>
      <c r="F58" s="12">
        <v>1.5819560185185188E-3</v>
      </c>
      <c r="G58" s="11">
        <v>1.5858333333333289E-3</v>
      </c>
      <c r="H58" s="15">
        <v>244</v>
      </c>
      <c r="I58" s="5">
        <f t="shared" si="0"/>
        <v>2.83</v>
      </c>
      <c r="J58" s="13">
        <v>5.66</v>
      </c>
      <c r="K58" s="13">
        <v>19.45</v>
      </c>
      <c r="L58" s="10">
        <v>56</v>
      </c>
      <c r="R58" s="22">
        <v>283</v>
      </c>
    </row>
    <row r="59" spans="2:18" x14ac:dyDescent="0.2">
      <c r="B59" s="14">
        <v>7.9150999999999998</v>
      </c>
      <c r="C59" s="13">
        <v>7.93</v>
      </c>
      <c r="D59" s="14">
        <v>12.530999999999999</v>
      </c>
      <c r="E59" s="13">
        <v>12.55</v>
      </c>
      <c r="F59" s="12">
        <v>1.5858912037037037E-3</v>
      </c>
      <c r="G59" s="11">
        <v>1.58972222222222E-3</v>
      </c>
      <c r="H59" s="15">
        <v>243</v>
      </c>
      <c r="I59" s="5">
        <f t="shared" si="0"/>
        <v>2.85</v>
      </c>
      <c r="J59" s="13">
        <v>5.71</v>
      </c>
      <c r="K59" s="13">
        <v>19.71</v>
      </c>
      <c r="L59" s="10">
        <v>57</v>
      </c>
      <c r="R59" s="22">
        <v>285</v>
      </c>
    </row>
    <row r="60" spans="2:18" x14ac:dyDescent="0.2">
      <c r="B60" s="14">
        <v>7.9350999999999994</v>
      </c>
      <c r="C60" s="13">
        <v>7.95</v>
      </c>
      <c r="D60" s="14">
        <v>12.551</v>
      </c>
      <c r="E60" s="13">
        <v>12.57</v>
      </c>
      <c r="F60" s="12">
        <v>1.5897106481481483E-3</v>
      </c>
      <c r="G60" s="11">
        <v>1.5936111111111068E-3</v>
      </c>
      <c r="H60" s="15">
        <v>242</v>
      </c>
      <c r="I60" s="5">
        <f t="shared" si="0"/>
        <v>2.87</v>
      </c>
      <c r="J60" s="13">
        <v>5.75</v>
      </c>
      <c r="K60" s="13">
        <v>19.96</v>
      </c>
      <c r="L60" s="10">
        <v>58</v>
      </c>
      <c r="R60" s="22">
        <v>287</v>
      </c>
    </row>
    <row r="61" spans="2:18" x14ac:dyDescent="0.2">
      <c r="B61" s="14">
        <v>7.9550999999999998</v>
      </c>
      <c r="C61" s="13">
        <v>7.96</v>
      </c>
      <c r="D61" s="14">
        <v>12.571</v>
      </c>
      <c r="E61" s="13">
        <v>12.59</v>
      </c>
      <c r="F61" s="12">
        <v>1.5936458333333332E-3</v>
      </c>
      <c r="G61" s="11">
        <v>1.5974999999999958E-3</v>
      </c>
      <c r="H61" s="15">
        <v>241</v>
      </c>
      <c r="I61" s="5">
        <f t="shared" si="0"/>
        <v>2.88</v>
      </c>
      <c r="J61" s="13">
        <v>5.8</v>
      </c>
      <c r="K61" s="13">
        <v>20.22</v>
      </c>
      <c r="L61" s="10">
        <v>59</v>
      </c>
      <c r="R61" s="22">
        <v>288</v>
      </c>
    </row>
    <row r="62" spans="2:18" x14ac:dyDescent="0.2">
      <c r="B62" s="14">
        <v>7.9650999999999996</v>
      </c>
      <c r="C62" s="13">
        <v>7.98</v>
      </c>
      <c r="D62" s="14">
        <v>12.590999999999999</v>
      </c>
      <c r="E62" s="13">
        <v>12.61</v>
      </c>
      <c r="F62" s="12">
        <v>1.5974652777777777E-3</v>
      </c>
      <c r="G62" s="11">
        <v>1.6013888888888848E-3</v>
      </c>
      <c r="H62" s="10">
        <v>240</v>
      </c>
      <c r="I62" s="5">
        <f t="shared" si="0"/>
        <v>2.9</v>
      </c>
      <c r="J62" s="13">
        <v>5.84</v>
      </c>
      <c r="K62" s="13">
        <v>20.47</v>
      </c>
      <c r="L62" s="10">
        <v>60</v>
      </c>
      <c r="R62" s="22">
        <v>290</v>
      </c>
    </row>
    <row r="63" spans="2:18" x14ac:dyDescent="0.2">
      <c r="B63" s="14">
        <v>7.9851000000000001</v>
      </c>
      <c r="C63" s="13">
        <v>8</v>
      </c>
      <c r="D63" s="14">
        <v>12.610999999999999</v>
      </c>
      <c r="E63" s="13">
        <v>12.63</v>
      </c>
      <c r="F63" s="12">
        <v>1.6014004629629631E-3</v>
      </c>
      <c r="G63" s="11">
        <v>1.6052777777777738E-3</v>
      </c>
      <c r="H63" s="10">
        <v>239</v>
      </c>
      <c r="I63" s="5">
        <f t="shared" si="0"/>
        <v>2.92</v>
      </c>
      <c r="J63" s="13">
        <v>5.88</v>
      </c>
      <c r="K63" s="13">
        <v>20.73</v>
      </c>
      <c r="L63" s="10">
        <v>61</v>
      </c>
      <c r="R63" s="22">
        <v>292</v>
      </c>
    </row>
    <row r="64" spans="2:18" x14ac:dyDescent="0.2">
      <c r="B64" s="14">
        <v>8.0051000000000005</v>
      </c>
      <c r="C64" s="13">
        <v>8.02</v>
      </c>
      <c r="D64" s="14">
        <v>12.631</v>
      </c>
      <c r="E64" s="13">
        <v>12.65</v>
      </c>
      <c r="F64" s="12">
        <v>1.6053356481481483E-3</v>
      </c>
      <c r="G64" s="11">
        <v>1.6091666666666628E-3</v>
      </c>
      <c r="H64" s="10">
        <v>238</v>
      </c>
      <c r="I64" s="5">
        <f t="shared" si="0"/>
        <v>2.94</v>
      </c>
      <c r="J64" s="13">
        <v>5.93</v>
      </c>
      <c r="K64" s="13">
        <v>20.98</v>
      </c>
      <c r="L64" s="10">
        <v>62</v>
      </c>
      <c r="R64" s="22">
        <v>294</v>
      </c>
    </row>
    <row r="65" spans="2:18" x14ac:dyDescent="0.2">
      <c r="B65" s="14">
        <v>8.0251000000000001</v>
      </c>
      <c r="C65" s="13">
        <v>8.0399999999999991</v>
      </c>
      <c r="D65" s="14">
        <v>12.651</v>
      </c>
      <c r="E65" s="13">
        <v>12.68</v>
      </c>
      <c r="F65" s="12">
        <v>1.6091550925925926E-3</v>
      </c>
      <c r="G65" s="11">
        <v>1.6130555555555518E-3</v>
      </c>
      <c r="H65" s="10">
        <v>237</v>
      </c>
      <c r="I65" s="5">
        <f t="shared" si="0"/>
        <v>2.95</v>
      </c>
      <c r="J65" s="13">
        <v>5.97</v>
      </c>
      <c r="K65" s="13">
        <v>21.24</v>
      </c>
      <c r="L65" s="10">
        <v>63</v>
      </c>
      <c r="R65" s="22">
        <v>295</v>
      </c>
    </row>
    <row r="66" spans="2:18" x14ac:dyDescent="0.2">
      <c r="B66" s="14">
        <v>8.0450999999999997</v>
      </c>
      <c r="C66" s="13">
        <v>8.0500000000000007</v>
      </c>
      <c r="D66" s="14">
        <v>12.680999999999999</v>
      </c>
      <c r="E66" s="13">
        <v>12.7</v>
      </c>
      <c r="F66" s="12">
        <v>1.6130902777777777E-3</v>
      </c>
      <c r="G66" s="11">
        <v>1.6169444444444408E-3</v>
      </c>
      <c r="H66" s="10">
        <v>236</v>
      </c>
      <c r="I66" s="5">
        <f t="shared" ref="I66:I129" si="1">R66/100</f>
        <v>2.97</v>
      </c>
      <c r="J66" s="13">
        <v>6.02</v>
      </c>
      <c r="K66" s="13">
        <v>21.49</v>
      </c>
      <c r="L66" s="10">
        <v>64</v>
      </c>
      <c r="R66" s="22">
        <v>297</v>
      </c>
    </row>
    <row r="67" spans="2:18" x14ac:dyDescent="0.2">
      <c r="B67" s="14">
        <v>8.0551000000000013</v>
      </c>
      <c r="C67" s="13">
        <v>8.07</v>
      </c>
      <c r="D67" s="14">
        <v>12.700999999999999</v>
      </c>
      <c r="E67" s="13">
        <v>12.72</v>
      </c>
      <c r="F67" s="12">
        <v>1.6169097222222221E-3</v>
      </c>
      <c r="G67" s="11">
        <v>1.6208333333333298E-3</v>
      </c>
      <c r="H67" s="10">
        <v>235</v>
      </c>
      <c r="I67" s="5">
        <f t="shared" si="1"/>
        <v>2.99</v>
      </c>
      <c r="J67" s="13">
        <v>6.06</v>
      </c>
      <c r="K67" s="13">
        <v>21.75</v>
      </c>
      <c r="L67" s="10">
        <v>65</v>
      </c>
      <c r="R67" s="22">
        <v>299</v>
      </c>
    </row>
    <row r="68" spans="2:18" x14ac:dyDescent="0.2">
      <c r="B68" s="14">
        <v>8.0751000000000008</v>
      </c>
      <c r="C68" s="13">
        <v>8.09</v>
      </c>
      <c r="D68" s="14">
        <v>12.721</v>
      </c>
      <c r="E68" s="13">
        <v>12.74</v>
      </c>
      <c r="F68" s="12">
        <v>1.6208449074074077E-3</v>
      </c>
      <c r="G68" s="11">
        <v>1.6247222222222188E-3</v>
      </c>
      <c r="H68" s="10">
        <v>234</v>
      </c>
      <c r="I68" s="5">
        <f t="shared" si="1"/>
        <v>3</v>
      </c>
      <c r="J68" s="13">
        <v>6.1</v>
      </c>
      <c r="K68" s="13">
        <v>22</v>
      </c>
      <c r="L68" s="10">
        <v>66</v>
      </c>
      <c r="R68" s="22">
        <v>300</v>
      </c>
    </row>
    <row r="69" spans="2:18" x14ac:dyDescent="0.2">
      <c r="B69" s="14">
        <v>8.0951000000000004</v>
      </c>
      <c r="C69" s="13">
        <v>8.11</v>
      </c>
      <c r="D69" s="14">
        <v>12.741</v>
      </c>
      <c r="E69" s="13">
        <v>12.76</v>
      </c>
      <c r="F69" s="12">
        <v>1.6247800925925926E-3</v>
      </c>
      <c r="G69" s="11">
        <v>1.6286111111111078E-3</v>
      </c>
      <c r="H69" s="10">
        <v>233</v>
      </c>
      <c r="I69" s="5">
        <f t="shared" si="1"/>
        <v>3.02</v>
      </c>
      <c r="J69" s="13">
        <v>6.15</v>
      </c>
      <c r="K69" s="13">
        <v>22.26</v>
      </c>
      <c r="L69" s="10">
        <v>67</v>
      </c>
      <c r="R69" s="22">
        <v>302</v>
      </c>
    </row>
    <row r="70" spans="2:18" x14ac:dyDescent="0.2">
      <c r="B70" s="14">
        <v>8.1151</v>
      </c>
      <c r="C70" s="13">
        <v>8.1300000000000008</v>
      </c>
      <c r="D70" s="14">
        <v>12.760999999999999</v>
      </c>
      <c r="E70" s="13">
        <v>12.78</v>
      </c>
      <c r="F70" s="12">
        <v>1.6285995370370371E-3</v>
      </c>
      <c r="G70" s="11">
        <v>1.6324999999999968E-3</v>
      </c>
      <c r="H70" s="10">
        <v>232</v>
      </c>
      <c r="I70" s="5">
        <f t="shared" si="1"/>
        <v>3.04</v>
      </c>
      <c r="J70" s="13">
        <v>6.19</v>
      </c>
      <c r="K70" s="13">
        <v>22.51</v>
      </c>
      <c r="L70" s="10">
        <v>68</v>
      </c>
      <c r="R70" s="22">
        <v>304</v>
      </c>
    </row>
    <row r="71" spans="2:18" x14ac:dyDescent="0.2">
      <c r="B71" s="14">
        <v>8.1351000000000013</v>
      </c>
      <c r="C71" s="13">
        <v>8.15</v>
      </c>
      <c r="D71" s="14">
        <v>12.780999999999999</v>
      </c>
      <c r="E71" s="13">
        <v>12.8</v>
      </c>
      <c r="F71" s="12">
        <v>1.6325099999999967E-3</v>
      </c>
      <c r="G71" s="11">
        <v>1.6363888888888858E-3</v>
      </c>
      <c r="H71" s="10">
        <v>231</v>
      </c>
      <c r="I71" s="5">
        <f t="shared" si="1"/>
        <v>3.06</v>
      </c>
      <c r="J71" s="13">
        <v>6.24</v>
      </c>
      <c r="K71" s="13">
        <v>22.77</v>
      </c>
      <c r="L71" s="10">
        <v>69</v>
      </c>
      <c r="R71" s="22">
        <v>306</v>
      </c>
    </row>
    <row r="72" spans="2:18" x14ac:dyDescent="0.2">
      <c r="B72" s="14">
        <v>8.1551000000000009</v>
      </c>
      <c r="C72" s="13">
        <v>8.16</v>
      </c>
      <c r="D72" s="14">
        <v>12.801</v>
      </c>
      <c r="E72" s="13">
        <v>12.82</v>
      </c>
      <c r="F72" s="12">
        <v>1.6364088888888859E-3</v>
      </c>
      <c r="G72" s="11">
        <v>1.6402777777777748E-3</v>
      </c>
      <c r="H72" s="10">
        <v>230</v>
      </c>
      <c r="I72" s="5">
        <f t="shared" si="1"/>
        <v>3.07</v>
      </c>
      <c r="J72" s="13">
        <v>6.28</v>
      </c>
      <c r="K72" s="13">
        <v>23.02</v>
      </c>
      <c r="L72" s="10">
        <v>70</v>
      </c>
      <c r="R72" s="22">
        <v>307</v>
      </c>
    </row>
    <row r="73" spans="2:18" x14ac:dyDescent="0.2">
      <c r="B73" s="14">
        <v>8.1651000000000007</v>
      </c>
      <c r="C73" s="13">
        <v>8.18</v>
      </c>
      <c r="D73" s="14">
        <v>12.821</v>
      </c>
      <c r="E73" s="13">
        <v>12.85</v>
      </c>
      <c r="F73" s="12">
        <v>1.6402977777777749E-3</v>
      </c>
      <c r="G73" s="11">
        <v>1.6441666666666638E-3</v>
      </c>
      <c r="H73" s="10">
        <v>229</v>
      </c>
      <c r="I73" s="5">
        <f t="shared" si="1"/>
        <v>3.09</v>
      </c>
      <c r="J73" s="13">
        <v>6.32</v>
      </c>
      <c r="K73" s="13">
        <v>23.28</v>
      </c>
      <c r="L73" s="10">
        <v>71</v>
      </c>
      <c r="R73" s="22">
        <v>309</v>
      </c>
    </row>
    <row r="74" spans="2:18" x14ac:dyDescent="0.2">
      <c r="B74" s="14">
        <v>8.1851000000000003</v>
      </c>
      <c r="C74" s="13">
        <v>8.1999999999999993</v>
      </c>
      <c r="D74" s="14">
        <v>12.850999999999999</v>
      </c>
      <c r="E74" s="13">
        <v>12.87</v>
      </c>
      <c r="F74" s="12">
        <v>1.6465393518518519E-3</v>
      </c>
      <c r="G74" s="11">
        <v>1.6480555555555528E-3</v>
      </c>
      <c r="H74" s="10">
        <v>228</v>
      </c>
      <c r="I74" s="5">
        <f t="shared" si="1"/>
        <v>3.11</v>
      </c>
      <c r="J74" s="13">
        <v>6.37</v>
      </c>
      <c r="K74" s="13">
        <v>23.53</v>
      </c>
      <c r="L74" s="10">
        <v>72</v>
      </c>
      <c r="R74" s="22">
        <v>311</v>
      </c>
    </row>
    <row r="75" spans="2:18" x14ac:dyDescent="0.2">
      <c r="B75" s="14">
        <v>8.2050999999999998</v>
      </c>
      <c r="C75" s="13">
        <v>8.2200000000000006</v>
      </c>
      <c r="D75" s="14">
        <v>12.870999999999999</v>
      </c>
      <c r="E75" s="13">
        <v>12.89</v>
      </c>
      <c r="F75" s="12">
        <v>1.6480855555555528E-3</v>
      </c>
      <c r="G75" s="11">
        <v>1.6519444444444418E-3</v>
      </c>
      <c r="H75" s="10">
        <v>227</v>
      </c>
      <c r="I75" s="5">
        <f t="shared" si="1"/>
        <v>3.12</v>
      </c>
      <c r="J75" s="13">
        <v>6.41</v>
      </c>
      <c r="K75" s="13">
        <v>23.79</v>
      </c>
      <c r="L75" s="10">
        <v>73</v>
      </c>
      <c r="R75" s="22">
        <v>312</v>
      </c>
    </row>
    <row r="76" spans="2:18" x14ac:dyDescent="0.2">
      <c r="B76" s="14">
        <v>8.2251000000000012</v>
      </c>
      <c r="C76" s="13">
        <v>8.24</v>
      </c>
      <c r="D76" s="14">
        <v>12.891</v>
      </c>
      <c r="E76" s="13">
        <v>12.91</v>
      </c>
      <c r="F76" s="12">
        <v>1.6519791666666664E-3</v>
      </c>
      <c r="G76" s="11">
        <v>1.6558333333333308E-3</v>
      </c>
      <c r="H76" s="10">
        <v>226</v>
      </c>
      <c r="I76" s="5">
        <f t="shared" si="1"/>
        <v>3.14</v>
      </c>
      <c r="J76" s="13">
        <v>6.46</v>
      </c>
      <c r="K76" s="13">
        <v>24.04</v>
      </c>
      <c r="L76" s="10">
        <v>74</v>
      </c>
      <c r="R76" s="22">
        <v>314</v>
      </c>
    </row>
    <row r="77" spans="2:18" x14ac:dyDescent="0.2">
      <c r="B77" s="14">
        <v>8.2451000000000008</v>
      </c>
      <c r="C77" s="13">
        <v>8.26</v>
      </c>
      <c r="D77" s="14">
        <v>12.911</v>
      </c>
      <c r="E77" s="13">
        <v>12.93</v>
      </c>
      <c r="F77" s="12">
        <v>1.6558533333333309E-3</v>
      </c>
      <c r="G77" s="11">
        <v>1.6597222222222198E-3</v>
      </c>
      <c r="H77" s="10">
        <v>225</v>
      </c>
      <c r="I77" s="5">
        <f t="shared" si="1"/>
        <v>3.16</v>
      </c>
      <c r="J77" s="13">
        <v>6.5</v>
      </c>
      <c r="K77" s="13">
        <v>24.3</v>
      </c>
      <c r="L77" s="10">
        <v>75</v>
      </c>
      <c r="R77" s="22">
        <v>316</v>
      </c>
    </row>
    <row r="78" spans="2:18" x14ac:dyDescent="0.2">
      <c r="B78" s="14">
        <v>8.2651000000000003</v>
      </c>
      <c r="C78" s="13">
        <v>8.27</v>
      </c>
      <c r="D78" s="14">
        <v>12.930999999999999</v>
      </c>
      <c r="E78" s="13">
        <v>12.95</v>
      </c>
      <c r="F78" s="12">
        <v>1.6597422222222199E-3</v>
      </c>
      <c r="G78" s="11">
        <v>1.6636111111111088E-3</v>
      </c>
      <c r="H78" s="10">
        <v>224</v>
      </c>
      <c r="I78" s="5">
        <f t="shared" si="1"/>
        <v>3.18</v>
      </c>
      <c r="J78" s="13">
        <v>6.54</v>
      </c>
      <c r="K78" s="13">
        <v>24.56</v>
      </c>
      <c r="L78" s="10">
        <v>76</v>
      </c>
      <c r="R78" s="22">
        <v>318</v>
      </c>
    </row>
    <row r="79" spans="2:18" x14ac:dyDescent="0.2">
      <c r="B79" s="14">
        <v>8.2751000000000001</v>
      </c>
      <c r="C79" s="13">
        <v>8.2899999999999991</v>
      </c>
      <c r="D79" s="14">
        <v>12.950999999999999</v>
      </c>
      <c r="E79" s="13">
        <v>12.97</v>
      </c>
      <c r="F79" s="12">
        <v>1.6636689814814815E-3</v>
      </c>
      <c r="G79" s="11">
        <v>1.6674999999999978E-3</v>
      </c>
      <c r="H79" s="10">
        <v>223</v>
      </c>
      <c r="I79" s="5">
        <f t="shared" si="1"/>
        <v>3.19</v>
      </c>
      <c r="J79" s="13">
        <v>6.59</v>
      </c>
      <c r="K79" s="13">
        <v>24.81</v>
      </c>
      <c r="L79" s="10">
        <v>77</v>
      </c>
      <c r="R79" s="22">
        <v>319</v>
      </c>
    </row>
    <row r="80" spans="2:18" x14ac:dyDescent="0.2">
      <c r="B80" s="14">
        <v>8.2950999999999997</v>
      </c>
      <c r="C80" s="13">
        <v>8.31</v>
      </c>
      <c r="D80" s="14">
        <v>12.971</v>
      </c>
      <c r="E80" s="13">
        <v>12.99</v>
      </c>
      <c r="F80" s="12">
        <v>1.6675099999999977E-3</v>
      </c>
      <c r="G80" s="11">
        <v>1.6713888888888868E-3</v>
      </c>
      <c r="H80" s="10">
        <v>222</v>
      </c>
      <c r="I80" s="5">
        <f t="shared" si="1"/>
        <v>3.21</v>
      </c>
      <c r="J80" s="13">
        <v>6.63</v>
      </c>
      <c r="K80" s="13">
        <v>25.07</v>
      </c>
      <c r="L80" s="10">
        <v>78</v>
      </c>
      <c r="R80" s="22">
        <v>321</v>
      </c>
    </row>
    <row r="81" spans="2:18" x14ac:dyDescent="0.2">
      <c r="B81" s="14">
        <v>8.315100000000001</v>
      </c>
      <c r="C81" s="13">
        <v>8.33</v>
      </c>
      <c r="D81" s="14">
        <v>12.991</v>
      </c>
      <c r="E81" s="13">
        <v>13.01</v>
      </c>
      <c r="F81" s="12">
        <v>1.6714236111111112E-3</v>
      </c>
      <c r="G81" s="11">
        <v>1.6752777777777758E-3</v>
      </c>
      <c r="H81" s="10">
        <v>221</v>
      </c>
      <c r="I81" s="5">
        <f t="shared" si="1"/>
        <v>3.23</v>
      </c>
      <c r="J81" s="13">
        <v>6.68</v>
      </c>
      <c r="K81" s="13">
        <v>25.32</v>
      </c>
      <c r="L81" s="10">
        <v>79</v>
      </c>
      <c r="R81" s="22">
        <v>323</v>
      </c>
    </row>
    <row r="82" spans="2:18" x14ac:dyDescent="0.2">
      <c r="B82" s="14">
        <v>8.3351000000000006</v>
      </c>
      <c r="C82" s="13">
        <v>8.35</v>
      </c>
      <c r="D82" s="14">
        <v>13.010999999999999</v>
      </c>
      <c r="E82" s="13">
        <v>13.04</v>
      </c>
      <c r="F82" s="12">
        <v>1.6752877777777757E-3</v>
      </c>
      <c r="G82" s="11">
        <v>1.6791666666666647E-3</v>
      </c>
      <c r="H82" s="10">
        <v>220</v>
      </c>
      <c r="I82" s="5">
        <f t="shared" si="1"/>
        <v>3.24</v>
      </c>
      <c r="J82" s="13">
        <v>6.72</v>
      </c>
      <c r="K82" s="13">
        <v>25.58</v>
      </c>
      <c r="L82" s="10">
        <v>80</v>
      </c>
      <c r="R82" s="22">
        <v>324</v>
      </c>
    </row>
    <row r="83" spans="2:18" x14ac:dyDescent="0.2">
      <c r="B83" s="14">
        <v>8.3551000000000002</v>
      </c>
      <c r="C83" s="13">
        <v>8.36</v>
      </c>
      <c r="D83" s="14">
        <v>13.040999999999999</v>
      </c>
      <c r="E83" s="13">
        <v>13.06</v>
      </c>
      <c r="F83" s="12">
        <v>1.6791766666666647E-3</v>
      </c>
      <c r="G83" s="11">
        <v>1.6830555555555537E-3</v>
      </c>
      <c r="H83" s="10">
        <v>219</v>
      </c>
      <c r="I83" s="5">
        <f t="shared" si="1"/>
        <v>3.26</v>
      </c>
      <c r="J83" s="13">
        <v>6.76</v>
      </c>
      <c r="K83" s="13">
        <v>25.83</v>
      </c>
      <c r="L83" s="10">
        <v>81</v>
      </c>
      <c r="R83" s="22">
        <v>326</v>
      </c>
    </row>
    <row r="84" spans="2:18" x14ac:dyDescent="0.2">
      <c r="B84" s="14">
        <v>8.3651</v>
      </c>
      <c r="C84" s="13">
        <v>8.3800000000000008</v>
      </c>
      <c r="D84" s="14">
        <v>13.061</v>
      </c>
      <c r="E84" s="13">
        <v>13.08</v>
      </c>
      <c r="F84" s="12">
        <v>1.6831165555555537E-3</v>
      </c>
      <c r="G84" s="11">
        <v>1.6869444444444427E-3</v>
      </c>
      <c r="H84" s="10">
        <v>218</v>
      </c>
      <c r="I84" s="5">
        <f t="shared" si="1"/>
        <v>3.28</v>
      </c>
      <c r="J84" s="13">
        <v>6.81</v>
      </c>
      <c r="K84" s="13">
        <v>26.09</v>
      </c>
      <c r="L84" s="10">
        <v>82</v>
      </c>
      <c r="R84" s="22">
        <v>328</v>
      </c>
    </row>
    <row r="85" spans="2:18" x14ac:dyDescent="0.2">
      <c r="B85" s="14">
        <v>8.3851000000000013</v>
      </c>
      <c r="C85" s="13">
        <v>8.4</v>
      </c>
      <c r="D85" s="14">
        <v>13.081</v>
      </c>
      <c r="E85" s="13">
        <v>13.1</v>
      </c>
      <c r="F85" s="12">
        <v>1.6870054444444427E-3</v>
      </c>
      <c r="G85" s="11">
        <v>1.6908333333333317E-3</v>
      </c>
      <c r="H85" s="10">
        <v>217</v>
      </c>
      <c r="I85" s="5">
        <f t="shared" si="1"/>
        <v>3.3</v>
      </c>
      <c r="J85" s="13">
        <v>6.85</v>
      </c>
      <c r="K85" s="13">
        <v>26.34</v>
      </c>
      <c r="L85" s="10">
        <v>83</v>
      </c>
      <c r="R85" s="22">
        <v>330</v>
      </c>
    </row>
    <row r="86" spans="2:18" x14ac:dyDescent="0.2">
      <c r="B86" s="14">
        <v>8.4051000000000009</v>
      </c>
      <c r="C86" s="13">
        <v>8.42</v>
      </c>
      <c r="D86" s="14">
        <v>13.100999999999999</v>
      </c>
      <c r="E86" s="13">
        <v>13.12</v>
      </c>
      <c r="F86" s="12">
        <v>1.6908943333333317E-3</v>
      </c>
      <c r="G86" s="11">
        <v>1.6947222222222207E-3</v>
      </c>
      <c r="H86" s="10">
        <v>216</v>
      </c>
      <c r="I86" s="5">
        <f t="shared" si="1"/>
        <v>3.31</v>
      </c>
      <c r="J86" s="13">
        <v>6.9</v>
      </c>
      <c r="K86" s="13">
        <v>26.6</v>
      </c>
      <c r="L86" s="10">
        <v>84</v>
      </c>
      <c r="R86" s="22">
        <v>331</v>
      </c>
    </row>
    <row r="87" spans="2:18" x14ac:dyDescent="0.2">
      <c r="B87" s="14">
        <v>8.4251000000000005</v>
      </c>
      <c r="C87" s="13">
        <v>8.44</v>
      </c>
      <c r="D87" s="14">
        <v>13.120999999999999</v>
      </c>
      <c r="E87" s="13">
        <v>13.14</v>
      </c>
      <c r="F87" s="12">
        <v>1.6947832222222207E-3</v>
      </c>
      <c r="G87" s="11">
        <v>1.6986111111111097E-3</v>
      </c>
      <c r="H87" s="10">
        <v>215</v>
      </c>
      <c r="I87" s="5">
        <f t="shared" si="1"/>
        <v>3.33</v>
      </c>
      <c r="J87" s="13">
        <v>6.94</v>
      </c>
      <c r="K87" s="13">
        <v>26.85</v>
      </c>
      <c r="L87" s="10">
        <v>85</v>
      </c>
      <c r="R87" s="22">
        <v>333</v>
      </c>
    </row>
    <row r="88" spans="2:18" x14ac:dyDescent="0.2">
      <c r="B88" s="14">
        <v>8.4451000000000001</v>
      </c>
      <c r="C88" s="13">
        <v>8.4600000000000009</v>
      </c>
      <c r="D88" s="14">
        <v>13.141</v>
      </c>
      <c r="E88" s="13">
        <v>13.16</v>
      </c>
      <c r="F88" s="12">
        <v>1.6986721111111097E-3</v>
      </c>
      <c r="G88" s="11">
        <v>1.7024999999999987E-3</v>
      </c>
      <c r="H88" s="10">
        <v>214</v>
      </c>
      <c r="I88" s="5">
        <f t="shared" si="1"/>
        <v>3.35</v>
      </c>
      <c r="J88" s="13">
        <v>6.98</v>
      </c>
      <c r="K88" s="13">
        <v>27.11</v>
      </c>
      <c r="L88" s="10">
        <v>86</v>
      </c>
      <c r="R88" s="22">
        <v>335</v>
      </c>
    </row>
    <row r="89" spans="2:18" x14ac:dyDescent="0.2">
      <c r="B89" s="14">
        <v>8.4651000000000014</v>
      </c>
      <c r="C89" s="13">
        <v>8.4700000000000006</v>
      </c>
      <c r="D89" s="14">
        <v>13.161</v>
      </c>
      <c r="E89" s="13">
        <v>13.18</v>
      </c>
      <c r="F89" s="12">
        <v>1.7025609999999987E-3</v>
      </c>
      <c r="G89" s="11">
        <v>1.7063888888888877E-3</v>
      </c>
      <c r="H89" s="10">
        <v>213</v>
      </c>
      <c r="I89" s="5">
        <f t="shared" si="1"/>
        <v>3.36</v>
      </c>
      <c r="J89" s="13">
        <v>7.03</v>
      </c>
      <c r="K89" s="13">
        <v>27.36</v>
      </c>
      <c r="L89" s="10">
        <v>87</v>
      </c>
      <c r="R89" s="22">
        <v>336</v>
      </c>
    </row>
    <row r="90" spans="2:18" x14ac:dyDescent="0.2">
      <c r="B90" s="14">
        <v>8.4751000000000012</v>
      </c>
      <c r="C90" s="13">
        <v>8.49</v>
      </c>
      <c r="D90" s="14">
        <v>13.180999999999999</v>
      </c>
      <c r="E90" s="13">
        <v>13.21</v>
      </c>
      <c r="F90" s="12">
        <v>1.7064498888888877E-3</v>
      </c>
      <c r="G90" s="11">
        <v>1.7102777777777767E-3</v>
      </c>
      <c r="H90" s="10">
        <v>212</v>
      </c>
      <c r="I90" s="5">
        <f t="shared" si="1"/>
        <v>3.38</v>
      </c>
      <c r="J90" s="13">
        <v>7.07</v>
      </c>
      <c r="K90" s="13">
        <v>27.62</v>
      </c>
      <c r="L90" s="10">
        <v>88</v>
      </c>
      <c r="R90" s="22">
        <v>338</v>
      </c>
    </row>
    <row r="91" spans="2:18" x14ac:dyDescent="0.2">
      <c r="B91" s="14">
        <v>8.4951000000000008</v>
      </c>
      <c r="C91" s="13">
        <v>8.51</v>
      </c>
      <c r="D91" s="14">
        <v>13.211</v>
      </c>
      <c r="E91" s="13">
        <v>13.23</v>
      </c>
      <c r="F91" s="12">
        <v>1.7103387777777767E-3</v>
      </c>
      <c r="G91" s="11">
        <v>1.7141666666666657E-3</v>
      </c>
      <c r="H91" s="10">
        <v>211</v>
      </c>
      <c r="I91" s="5">
        <f t="shared" si="1"/>
        <v>3.4</v>
      </c>
      <c r="J91" s="13">
        <v>7.12</v>
      </c>
      <c r="K91" s="13">
        <v>27.87</v>
      </c>
      <c r="L91" s="10">
        <v>89</v>
      </c>
      <c r="R91" s="22">
        <v>340</v>
      </c>
    </row>
    <row r="92" spans="2:18" x14ac:dyDescent="0.2">
      <c r="B92" s="14">
        <v>8.5151000000000003</v>
      </c>
      <c r="C92" s="13">
        <v>8.5299999999999994</v>
      </c>
      <c r="D92" s="14">
        <v>13.231</v>
      </c>
      <c r="E92" s="13">
        <v>13.25</v>
      </c>
      <c r="F92" s="12">
        <v>1.7142276666666657E-3</v>
      </c>
      <c r="G92" s="11">
        <v>1.7180555555555547E-3</v>
      </c>
      <c r="H92" s="10">
        <v>210</v>
      </c>
      <c r="I92" s="5">
        <f t="shared" si="1"/>
        <v>3.42</v>
      </c>
      <c r="J92" s="13">
        <v>7.16</v>
      </c>
      <c r="K92" s="13">
        <v>28.13</v>
      </c>
      <c r="L92" s="10">
        <v>90</v>
      </c>
      <c r="R92" s="22">
        <v>342</v>
      </c>
    </row>
    <row r="93" spans="2:18" x14ac:dyDescent="0.2">
      <c r="B93" s="14">
        <v>8.5350999999999999</v>
      </c>
      <c r="C93" s="13">
        <v>8.5500000000000007</v>
      </c>
      <c r="D93" s="14">
        <v>13.250999999999999</v>
      </c>
      <c r="E93" s="13">
        <v>13.27</v>
      </c>
      <c r="F93" s="12">
        <v>1.7181165555555547E-3</v>
      </c>
      <c r="G93" s="11">
        <v>1.7219444444444437E-3</v>
      </c>
      <c r="H93" s="10">
        <v>209</v>
      </c>
      <c r="I93" s="5">
        <f t="shared" si="1"/>
        <v>3.43</v>
      </c>
      <c r="J93" s="13">
        <v>7.2</v>
      </c>
      <c r="K93" s="13">
        <v>28.38</v>
      </c>
      <c r="L93" s="10">
        <v>91</v>
      </c>
      <c r="R93" s="22">
        <v>343</v>
      </c>
    </row>
    <row r="94" spans="2:18" x14ac:dyDescent="0.2">
      <c r="B94" s="14">
        <v>8.5551000000000013</v>
      </c>
      <c r="C94" s="13">
        <v>8.56</v>
      </c>
      <c r="D94" s="14">
        <v>13.270999999999999</v>
      </c>
      <c r="E94" s="13">
        <v>13.29</v>
      </c>
      <c r="F94" s="12">
        <v>1.7220054444444437E-3</v>
      </c>
      <c r="G94" s="11">
        <v>1.7258333333333327E-3</v>
      </c>
      <c r="H94" s="10">
        <v>208</v>
      </c>
      <c r="I94" s="5">
        <f t="shared" si="1"/>
        <v>3.45</v>
      </c>
      <c r="J94" s="13">
        <v>7.25</v>
      </c>
      <c r="K94" s="13">
        <v>28.64</v>
      </c>
      <c r="L94" s="10">
        <v>92</v>
      </c>
      <c r="R94" s="22">
        <v>345</v>
      </c>
    </row>
    <row r="95" spans="2:18" x14ac:dyDescent="0.2">
      <c r="B95" s="14">
        <v>8.565100000000001</v>
      </c>
      <c r="C95" s="13">
        <v>8.58</v>
      </c>
      <c r="D95" s="14">
        <v>13.290999999999999</v>
      </c>
      <c r="E95" s="13">
        <v>13.31</v>
      </c>
      <c r="F95" s="12">
        <v>1.7258943333333327E-3</v>
      </c>
      <c r="G95" s="11">
        <v>1.7297222222222217E-3</v>
      </c>
      <c r="H95" s="10">
        <v>207</v>
      </c>
      <c r="I95" s="5">
        <f t="shared" si="1"/>
        <v>3.47</v>
      </c>
      <c r="J95" s="13">
        <v>7.29</v>
      </c>
      <c r="K95" s="13">
        <v>28.89</v>
      </c>
      <c r="L95" s="10">
        <v>93</v>
      </c>
      <c r="R95" s="22">
        <v>347</v>
      </c>
    </row>
    <row r="96" spans="2:18" x14ac:dyDescent="0.2">
      <c r="B96" s="14">
        <v>8.5851000000000006</v>
      </c>
      <c r="C96" s="13">
        <v>8.6</v>
      </c>
      <c r="D96" s="14">
        <v>13.311</v>
      </c>
      <c r="E96" s="13">
        <v>13.33</v>
      </c>
      <c r="F96" s="12">
        <v>1.7297832222222217E-3</v>
      </c>
      <c r="G96" s="11">
        <v>1.7336111111111107E-3</v>
      </c>
      <c r="H96" s="10">
        <v>206</v>
      </c>
      <c r="I96" s="5">
        <f t="shared" si="1"/>
        <v>3.49</v>
      </c>
      <c r="J96" s="13">
        <v>7.34</v>
      </c>
      <c r="K96" s="13">
        <v>29.15</v>
      </c>
      <c r="L96" s="10">
        <v>94</v>
      </c>
      <c r="R96" s="22">
        <v>349</v>
      </c>
    </row>
    <row r="97" spans="2:18" x14ac:dyDescent="0.2">
      <c r="B97" s="14">
        <v>8.6051000000000002</v>
      </c>
      <c r="C97" s="13">
        <v>8.6199999999999992</v>
      </c>
      <c r="D97" s="14">
        <v>13.331</v>
      </c>
      <c r="E97" s="13">
        <v>13.35</v>
      </c>
      <c r="F97" s="12">
        <v>1.7336721111111107E-3</v>
      </c>
      <c r="G97" s="11">
        <v>1.7374999999999997E-3</v>
      </c>
      <c r="H97" s="10">
        <v>205</v>
      </c>
      <c r="I97" s="5">
        <f t="shared" si="1"/>
        <v>3.5</v>
      </c>
      <c r="J97" s="13">
        <v>7.38</v>
      </c>
      <c r="K97" s="13">
        <v>29.4</v>
      </c>
      <c r="L97" s="10">
        <v>95</v>
      </c>
      <c r="R97" s="22">
        <v>350</v>
      </c>
    </row>
    <row r="98" spans="2:18" x14ac:dyDescent="0.2">
      <c r="B98" s="14">
        <v>8.6250999999999998</v>
      </c>
      <c r="C98" s="13">
        <v>8.64</v>
      </c>
      <c r="D98" s="14">
        <v>13.350999999999999</v>
      </c>
      <c r="E98" s="13">
        <v>13.38</v>
      </c>
      <c r="F98" s="12">
        <v>1.7375609999999997E-3</v>
      </c>
      <c r="G98" s="11">
        <v>1.7413888888888887E-3</v>
      </c>
      <c r="H98" s="10">
        <v>204</v>
      </c>
      <c r="I98" s="5">
        <f t="shared" si="1"/>
        <v>3.52</v>
      </c>
      <c r="J98" s="13">
        <v>7.42</v>
      </c>
      <c r="K98" s="13">
        <v>29.66</v>
      </c>
      <c r="L98" s="10">
        <v>96</v>
      </c>
      <c r="R98" s="22">
        <v>352</v>
      </c>
    </row>
    <row r="99" spans="2:18" x14ac:dyDescent="0.2">
      <c r="B99" s="14">
        <v>8.6451000000000011</v>
      </c>
      <c r="C99" s="13">
        <v>8.66</v>
      </c>
      <c r="D99" s="14">
        <v>13.381</v>
      </c>
      <c r="E99" s="13">
        <v>13.4</v>
      </c>
      <c r="F99" s="12">
        <v>1.7414498888888887E-3</v>
      </c>
      <c r="G99" s="11">
        <v>1.7452777777777777E-3</v>
      </c>
      <c r="H99" s="10">
        <v>203</v>
      </c>
      <c r="I99" s="5">
        <f t="shared" si="1"/>
        <v>3.54</v>
      </c>
      <c r="J99" s="13">
        <v>7.47</v>
      </c>
      <c r="K99" s="13">
        <v>29.91</v>
      </c>
      <c r="L99" s="10">
        <v>97</v>
      </c>
      <c r="R99" s="22">
        <v>354</v>
      </c>
    </row>
    <row r="100" spans="2:18" x14ac:dyDescent="0.2">
      <c r="B100" s="14">
        <v>8.6651000000000007</v>
      </c>
      <c r="C100" s="13">
        <v>8.67</v>
      </c>
      <c r="D100" s="14">
        <v>13.401</v>
      </c>
      <c r="E100" s="13">
        <v>13.42</v>
      </c>
      <c r="F100" s="12">
        <v>1.7453387777777777E-3</v>
      </c>
      <c r="G100" s="11">
        <v>1.7491666666666667E-3</v>
      </c>
      <c r="H100" s="10">
        <v>202</v>
      </c>
      <c r="I100" s="5">
        <f t="shared" si="1"/>
        <v>3.55</v>
      </c>
      <c r="J100" s="13">
        <v>7.51</v>
      </c>
      <c r="K100" s="13">
        <v>30.17</v>
      </c>
      <c r="L100" s="10">
        <v>98</v>
      </c>
      <c r="R100" s="22">
        <v>355</v>
      </c>
    </row>
    <row r="101" spans="2:18" x14ac:dyDescent="0.2">
      <c r="B101" s="14">
        <v>8.6751000000000005</v>
      </c>
      <c r="C101" s="13">
        <v>8.69</v>
      </c>
      <c r="D101" s="14">
        <v>13.420999999999999</v>
      </c>
      <c r="E101" s="13">
        <v>13.44</v>
      </c>
      <c r="F101" s="12">
        <v>1.7492276666666666E-3</v>
      </c>
      <c r="G101" s="11">
        <v>1.7530555555555557E-3</v>
      </c>
      <c r="H101" s="10">
        <v>201</v>
      </c>
      <c r="I101" s="5">
        <f t="shared" si="1"/>
        <v>3.57</v>
      </c>
      <c r="J101" s="13">
        <v>7.56</v>
      </c>
      <c r="K101" s="13">
        <v>30.42</v>
      </c>
      <c r="L101" s="10">
        <v>99</v>
      </c>
      <c r="R101" s="22">
        <v>357</v>
      </c>
    </row>
    <row r="102" spans="2:18" x14ac:dyDescent="0.2">
      <c r="B102" s="14">
        <v>8.6951000000000001</v>
      </c>
      <c r="C102" s="19">
        <v>8.7100000000000009</v>
      </c>
      <c r="D102" s="14">
        <v>13.440999999999999</v>
      </c>
      <c r="E102" s="19">
        <v>13.46</v>
      </c>
      <c r="F102" s="12">
        <v>1.7531165555555556E-3</v>
      </c>
      <c r="G102" s="21">
        <v>1.7569444444444447E-3</v>
      </c>
      <c r="H102" s="18">
        <v>200</v>
      </c>
      <c r="I102" s="5">
        <f t="shared" si="1"/>
        <v>3.59</v>
      </c>
      <c r="J102" s="19">
        <v>7.6</v>
      </c>
      <c r="K102" s="19">
        <v>30.68</v>
      </c>
      <c r="L102" s="18">
        <v>100</v>
      </c>
      <c r="R102" s="20">
        <v>359</v>
      </c>
    </row>
    <row r="103" spans="2:18" x14ac:dyDescent="0.2">
      <c r="B103" s="14">
        <v>8.7151000000000014</v>
      </c>
      <c r="C103" s="13">
        <v>8.73</v>
      </c>
      <c r="D103" s="14">
        <v>13.461</v>
      </c>
      <c r="E103" s="13">
        <v>13.48</v>
      </c>
      <c r="F103" s="12">
        <v>1.7570054444444446E-3</v>
      </c>
      <c r="G103" s="11">
        <v>1.7613194444444425E-3</v>
      </c>
      <c r="H103" s="10">
        <v>199</v>
      </c>
      <c r="I103" s="5">
        <f t="shared" si="1"/>
        <v>3.61</v>
      </c>
      <c r="J103" s="13">
        <v>7.64</v>
      </c>
      <c r="K103" s="13">
        <v>30.91</v>
      </c>
      <c r="L103" s="10">
        <v>101</v>
      </c>
      <c r="R103" s="22">
        <v>361</v>
      </c>
    </row>
    <row r="104" spans="2:18" x14ac:dyDescent="0.2">
      <c r="B104" s="14">
        <v>8.735100000000001</v>
      </c>
      <c r="C104" s="13">
        <v>8.75</v>
      </c>
      <c r="D104" s="14">
        <v>13.481</v>
      </c>
      <c r="E104" s="13">
        <v>13.51</v>
      </c>
      <c r="F104" s="12">
        <v>1.7613804444444425E-3</v>
      </c>
      <c r="G104" s="11">
        <v>1.7656944444444426E-3</v>
      </c>
      <c r="H104" s="10">
        <v>198</v>
      </c>
      <c r="I104" s="5">
        <f t="shared" si="1"/>
        <v>3.62</v>
      </c>
      <c r="J104" s="13">
        <v>7.68</v>
      </c>
      <c r="K104" s="13">
        <v>31.14</v>
      </c>
      <c r="L104" s="10">
        <v>102</v>
      </c>
      <c r="R104" s="22">
        <v>362</v>
      </c>
    </row>
    <row r="105" spans="2:18" x14ac:dyDescent="0.2">
      <c r="B105" s="14">
        <v>8.7551000000000005</v>
      </c>
      <c r="C105" s="13">
        <v>8.77</v>
      </c>
      <c r="D105" s="14">
        <v>13.510999999999999</v>
      </c>
      <c r="E105" s="13">
        <v>13.53</v>
      </c>
      <c r="F105" s="12">
        <v>1.7657554444444425E-3</v>
      </c>
      <c r="G105" s="11">
        <v>1.7700694444444426E-3</v>
      </c>
      <c r="H105" s="10">
        <v>197</v>
      </c>
      <c r="I105" s="5">
        <f t="shared" si="1"/>
        <v>3.64</v>
      </c>
      <c r="J105" s="13">
        <v>7.72</v>
      </c>
      <c r="K105" s="13">
        <v>31.38</v>
      </c>
      <c r="L105" s="10">
        <v>103</v>
      </c>
      <c r="R105" s="22">
        <v>364</v>
      </c>
    </row>
    <row r="106" spans="2:18" x14ac:dyDescent="0.2">
      <c r="B106" s="14">
        <v>8.7751000000000001</v>
      </c>
      <c r="C106" s="13">
        <v>8.7899999999999991</v>
      </c>
      <c r="D106" s="14">
        <v>13.530999999999999</v>
      </c>
      <c r="E106" s="13">
        <v>13.55</v>
      </c>
      <c r="F106" s="12">
        <v>1.7701304444444426E-3</v>
      </c>
      <c r="G106" s="11">
        <v>1.7744444444444426E-3</v>
      </c>
      <c r="H106" s="10">
        <v>196</v>
      </c>
      <c r="I106" s="5">
        <f t="shared" si="1"/>
        <v>3.65</v>
      </c>
      <c r="J106" s="13">
        <v>7.76</v>
      </c>
      <c r="K106" s="13">
        <v>31.61</v>
      </c>
      <c r="L106" s="10">
        <v>104</v>
      </c>
      <c r="R106" s="22">
        <v>365</v>
      </c>
    </row>
    <row r="107" spans="2:18" x14ac:dyDescent="0.2">
      <c r="B107" s="14">
        <v>8.7950999999999997</v>
      </c>
      <c r="C107" s="13">
        <v>8.81</v>
      </c>
      <c r="D107" s="14">
        <v>13.551</v>
      </c>
      <c r="E107" s="13">
        <v>13.58</v>
      </c>
      <c r="F107" s="12">
        <v>1.7745054444444426E-3</v>
      </c>
      <c r="G107" s="11">
        <v>1.7788194444444427E-3</v>
      </c>
      <c r="H107" s="10">
        <v>195</v>
      </c>
      <c r="I107" s="5">
        <f t="shared" si="1"/>
        <v>3.67</v>
      </c>
      <c r="J107" s="13">
        <v>7.8</v>
      </c>
      <c r="K107" s="13">
        <v>31.84</v>
      </c>
      <c r="L107" s="10">
        <v>105</v>
      </c>
      <c r="R107" s="22">
        <v>367</v>
      </c>
    </row>
    <row r="108" spans="2:18" x14ac:dyDescent="0.2">
      <c r="B108" s="14">
        <v>8.815100000000001</v>
      </c>
      <c r="C108" s="13">
        <v>8.83</v>
      </c>
      <c r="D108" s="14">
        <v>13.581</v>
      </c>
      <c r="E108" s="13">
        <v>13.6</v>
      </c>
      <c r="F108" s="12">
        <v>1.7788804444444427E-3</v>
      </c>
      <c r="G108" s="11">
        <v>1.7831944444444427E-3</v>
      </c>
      <c r="H108" s="10">
        <v>194</v>
      </c>
      <c r="I108" s="5">
        <f t="shared" si="1"/>
        <v>3.68</v>
      </c>
      <c r="J108" s="13">
        <v>7.84</v>
      </c>
      <c r="K108" s="13">
        <v>32.07</v>
      </c>
      <c r="L108" s="10">
        <v>106</v>
      </c>
      <c r="R108" s="22">
        <v>368</v>
      </c>
    </row>
    <row r="109" spans="2:18" x14ac:dyDescent="0.2">
      <c r="B109" s="14">
        <v>8.8351000000000006</v>
      </c>
      <c r="C109" s="13">
        <v>8.85</v>
      </c>
      <c r="D109" s="14">
        <v>13.600999999999999</v>
      </c>
      <c r="E109" s="13">
        <v>13.63</v>
      </c>
      <c r="F109" s="12">
        <v>1.7832554444444427E-3</v>
      </c>
      <c r="G109" s="11">
        <v>1.7875694444444428E-3</v>
      </c>
      <c r="H109" s="10">
        <v>193</v>
      </c>
      <c r="I109" s="5">
        <f t="shared" si="1"/>
        <v>3.7</v>
      </c>
      <c r="J109" s="13">
        <v>7.88</v>
      </c>
      <c r="K109" s="13">
        <v>32.299999999999997</v>
      </c>
      <c r="L109" s="10">
        <v>107</v>
      </c>
      <c r="R109" s="22">
        <v>370</v>
      </c>
    </row>
    <row r="110" spans="2:18" x14ac:dyDescent="0.2">
      <c r="B110" s="14">
        <v>8.8551000000000002</v>
      </c>
      <c r="C110" s="13">
        <v>8.8699999999999992</v>
      </c>
      <c r="D110" s="14">
        <v>13.631</v>
      </c>
      <c r="E110" s="13">
        <v>13.65</v>
      </c>
      <c r="F110" s="12">
        <v>1.7876304444444427E-3</v>
      </c>
      <c r="G110" s="11">
        <v>1.7919444444444428E-3</v>
      </c>
      <c r="H110" s="10">
        <v>192</v>
      </c>
      <c r="I110" s="5">
        <f t="shared" si="1"/>
        <v>3.71</v>
      </c>
      <c r="J110" s="13">
        <v>7.92</v>
      </c>
      <c r="K110" s="13">
        <v>32.54</v>
      </c>
      <c r="L110" s="10">
        <v>108</v>
      </c>
      <c r="R110" s="22">
        <v>371</v>
      </c>
    </row>
    <row r="111" spans="2:18" x14ac:dyDescent="0.2">
      <c r="B111" s="14">
        <v>8.8750999999999998</v>
      </c>
      <c r="C111" s="13">
        <v>8.9</v>
      </c>
      <c r="D111" s="14">
        <v>13.651</v>
      </c>
      <c r="E111" s="13">
        <v>13.67</v>
      </c>
      <c r="F111" s="12">
        <v>1.7920054444444428E-3</v>
      </c>
      <c r="G111" s="11">
        <v>1.7963194444444428E-3</v>
      </c>
      <c r="H111" s="10">
        <v>191</v>
      </c>
      <c r="I111" s="5">
        <f t="shared" si="1"/>
        <v>3.73</v>
      </c>
      <c r="J111" s="13">
        <v>7.96</v>
      </c>
      <c r="K111" s="13">
        <v>32.770000000000003</v>
      </c>
      <c r="L111" s="10">
        <v>109</v>
      </c>
      <c r="R111" s="22">
        <v>373</v>
      </c>
    </row>
    <row r="112" spans="2:18" x14ac:dyDescent="0.2">
      <c r="B112" s="14">
        <v>8.9051000000000009</v>
      </c>
      <c r="C112" s="13">
        <v>8.92</v>
      </c>
      <c r="D112" s="14">
        <v>13.670999999999999</v>
      </c>
      <c r="E112" s="13">
        <v>13.7</v>
      </c>
      <c r="F112" s="12">
        <v>1.7963804444444428E-3</v>
      </c>
      <c r="G112" s="11">
        <v>1.8006944444444429E-3</v>
      </c>
      <c r="H112" s="10">
        <v>190</v>
      </c>
      <c r="I112" s="5">
        <f t="shared" si="1"/>
        <v>3.75</v>
      </c>
      <c r="J112" s="13">
        <v>8</v>
      </c>
      <c r="K112" s="13">
        <v>33</v>
      </c>
      <c r="L112" s="10">
        <v>110</v>
      </c>
      <c r="R112" s="22">
        <v>375</v>
      </c>
    </row>
    <row r="113" spans="2:18" x14ac:dyDescent="0.2">
      <c r="B113" s="14">
        <v>8.9251000000000005</v>
      </c>
      <c r="C113" s="13">
        <v>8.94</v>
      </c>
      <c r="D113" s="14">
        <v>13.700999999999999</v>
      </c>
      <c r="E113" s="13">
        <v>13.72</v>
      </c>
      <c r="F113" s="12">
        <v>1.8007554444444429E-3</v>
      </c>
      <c r="G113" s="11">
        <v>1.8050694444444429E-3</v>
      </c>
      <c r="H113" s="10">
        <v>189</v>
      </c>
      <c r="I113" s="5">
        <f t="shared" si="1"/>
        <v>3.76</v>
      </c>
      <c r="J113" s="13">
        <v>8.0399999999999991</v>
      </c>
      <c r="K113" s="13">
        <v>33.229999999999997</v>
      </c>
      <c r="L113" s="10">
        <v>111</v>
      </c>
      <c r="R113" s="22">
        <v>376</v>
      </c>
    </row>
    <row r="114" spans="2:18" x14ac:dyDescent="0.2">
      <c r="B114" s="14">
        <v>8.9451000000000001</v>
      </c>
      <c r="C114" s="13">
        <v>8.9600000000000009</v>
      </c>
      <c r="D114" s="14">
        <v>13.721</v>
      </c>
      <c r="E114" s="13">
        <v>13.74</v>
      </c>
      <c r="F114" s="12">
        <v>1.8051304444444429E-3</v>
      </c>
      <c r="G114" s="11">
        <v>1.809444444444443E-3</v>
      </c>
      <c r="H114" s="10">
        <v>188</v>
      </c>
      <c r="I114" s="5">
        <f t="shared" si="1"/>
        <v>3.78</v>
      </c>
      <c r="J114" s="13">
        <v>8.08</v>
      </c>
      <c r="K114" s="13">
        <v>33.46</v>
      </c>
      <c r="L114" s="10">
        <v>112</v>
      </c>
      <c r="R114" s="22">
        <v>378</v>
      </c>
    </row>
    <row r="115" spans="2:18" x14ac:dyDescent="0.2">
      <c r="B115" s="14">
        <v>8.9651000000000014</v>
      </c>
      <c r="C115" s="13">
        <v>8.98</v>
      </c>
      <c r="D115" s="14">
        <v>13.741</v>
      </c>
      <c r="E115" s="13">
        <v>13.77</v>
      </c>
      <c r="F115" s="12">
        <v>1.8095054444444429E-3</v>
      </c>
      <c r="G115" s="11">
        <v>1.813819444444443E-3</v>
      </c>
      <c r="H115" s="10">
        <v>187</v>
      </c>
      <c r="I115" s="5">
        <f t="shared" si="1"/>
        <v>3.79</v>
      </c>
      <c r="J115" s="13">
        <v>8.1199999999999992</v>
      </c>
      <c r="K115" s="13">
        <v>33.700000000000003</v>
      </c>
      <c r="L115" s="10">
        <v>113</v>
      </c>
      <c r="R115" s="22">
        <v>379</v>
      </c>
    </row>
    <row r="116" spans="2:18" x14ac:dyDescent="0.2">
      <c r="B116" s="14">
        <v>8.985100000000001</v>
      </c>
      <c r="C116" s="13">
        <v>9</v>
      </c>
      <c r="D116" s="14">
        <v>13.770999999999999</v>
      </c>
      <c r="E116" s="13">
        <v>13.79</v>
      </c>
      <c r="F116" s="12">
        <v>1.813880444444443E-3</v>
      </c>
      <c r="G116" s="11">
        <v>1.818194444444443E-3</v>
      </c>
      <c r="H116" s="10">
        <v>186</v>
      </c>
      <c r="I116" s="5">
        <f t="shared" si="1"/>
        <v>3.81</v>
      </c>
      <c r="J116" s="13">
        <v>8.16</v>
      </c>
      <c r="K116" s="13">
        <v>33.93</v>
      </c>
      <c r="L116" s="10">
        <v>114</v>
      </c>
      <c r="R116" s="22">
        <v>381</v>
      </c>
    </row>
    <row r="117" spans="2:18" x14ac:dyDescent="0.2">
      <c r="B117" s="14">
        <v>9.0051000000000005</v>
      </c>
      <c r="C117" s="13">
        <v>9.02</v>
      </c>
      <c r="D117" s="14">
        <v>13.790999999999999</v>
      </c>
      <c r="E117" s="13">
        <v>13.81</v>
      </c>
      <c r="F117" s="12">
        <v>1.818255444444443E-3</v>
      </c>
      <c r="G117" s="11">
        <v>1.8225694444444431E-3</v>
      </c>
      <c r="H117" s="10">
        <v>185</v>
      </c>
      <c r="I117" s="5">
        <f t="shared" si="1"/>
        <v>3.82</v>
      </c>
      <c r="J117" s="13">
        <v>8.1999999999999993</v>
      </c>
      <c r="K117" s="13">
        <v>34.159999999999997</v>
      </c>
      <c r="L117" s="10">
        <v>115</v>
      </c>
      <c r="R117" s="22">
        <v>382</v>
      </c>
    </row>
    <row r="118" spans="2:18" x14ac:dyDescent="0.2">
      <c r="B118" s="14">
        <v>9.0251000000000001</v>
      </c>
      <c r="C118" s="13">
        <v>9.0399999999999991</v>
      </c>
      <c r="D118" s="14">
        <v>13.811</v>
      </c>
      <c r="E118" s="13">
        <v>13.84</v>
      </c>
      <c r="F118" s="12">
        <v>1.8226304444444431E-3</v>
      </c>
      <c r="G118" s="11">
        <v>1.8269444444444431E-3</v>
      </c>
      <c r="H118" s="10">
        <v>184</v>
      </c>
      <c r="I118" s="5">
        <f t="shared" si="1"/>
        <v>3.84</v>
      </c>
      <c r="J118" s="13">
        <v>8.24</v>
      </c>
      <c r="K118" s="13">
        <v>34.39</v>
      </c>
      <c r="L118" s="10">
        <v>116</v>
      </c>
      <c r="R118" s="22">
        <v>384</v>
      </c>
    </row>
    <row r="119" spans="2:18" x14ac:dyDescent="0.2">
      <c r="B119" s="14">
        <v>9.0450999999999997</v>
      </c>
      <c r="C119" s="13">
        <v>9.06</v>
      </c>
      <c r="D119" s="14">
        <v>13.840999999999999</v>
      </c>
      <c r="E119" s="13">
        <v>13.86</v>
      </c>
      <c r="F119" s="12">
        <v>1.8270054444444431E-3</v>
      </c>
      <c r="G119" s="11">
        <v>1.8313194444444431E-3</v>
      </c>
      <c r="H119" s="10">
        <v>183</v>
      </c>
      <c r="I119" s="5">
        <f t="shared" si="1"/>
        <v>3.86</v>
      </c>
      <c r="J119" s="13">
        <v>8.2799999999999994</v>
      </c>
      <c r="K119" s="13">
        <v>34.619999999999997</v>
      </c>
      <c r="L119" s="10">
        <v>117</v>
      </c>
      <c r="R119" s="22">
        <v>386</v>
      </c>
    </row>
    <row r="120" spans="2:18" x14ac:dyDescent="0.2">
      <c r="B120" s="14">
        <v>9.065100000000001</v>
      </c>
      <c r="C120" s="13">
        <v>9.08</v>
      </c>
      <c r="D120" s="14">
        <v>13.860999999999999</v>
      </c>
      <c r="E120" s="13">
        <v>13.88</v>
      </c>
      <c r="F120" s="12">
        <v>1.8313804444444431E-3</v>
      </c>
      <c r="G120" s="11">
        <v>1.8356944444444432E-3</v>
      </c>
      <c r="H120" s="10">
        <v>182</v>
      </c>
      <c r="I120" s="5">
        <f t="shared" si="1"/>
        <v>3.87</v>
      </c>
      <c r="J120" s="13">
        <v>8.32</v>
      </c>
      <c r="K120" s="13">
        <v>34.86</v>
      </c>
      <c r="L120" s="10">
        <v>118</v>
      </c>
      <c r="R120" s="22">
        <v>387</v>
      </c>
    </row>
    <row r="121" spans="2:18" x14ac:dyDescent="0.2">
      <c r="B121" s="14">
        <v>9.0851000000000006</v>
      </c>
      <c r="C121" s="13">
        <v>9.1</v>
      </c>
      <c r="D121" s="14">
        <v>13.881</v>
      </c>
      <c r="E121" s="13">
        <v>13.91</v>
      </c>
      <c r="F121" s="12">
        <v>1.8357554444444432E-3</v>
      </c>
      <c r="G121" s="11">
        <v>1.8400694444444432E-3</v>
      </c>
      <c r="H121" s="10">
        <v>181</v>
      </c>
      <c r="I121" s="5">
        <f t="shared" si="1"/>
        <v>3.89</v>
      </c>
      <c r="J121" s="13">
        <v>8.36</v>
      </c>
      <c r="K121" s="13">
        <v>35.090000000000003</v>
      </c>
      <c r="L121" s="10">
        <v>119</v>
      </c>
      <c r="R121" s="22">
        <v>389</v>
      </c>
    </row>
    <row r="122" spans="2:18" x14ac:dyDescent="0.2">
      <c r="B122" s="14">
        <v>9.1051000000000002</v>
      </c>
      <c r="C122" s="13">
        <v>9.1199999999999992</v>
      </c>
      <c r="D122" s="14">
        <v>13.911</v>
      </c>
      <c r="E122" s="13">
        <v>13.93</v>
      </c>
      <c r="F122" s="12">
        <v>1.8401304444444432E-3</v>
      </c>
      <c r="G122" s="11">
        <v>1.8444444444444433E-3</v>
      </c>
      <c r="H122" s="10">
        <v>180</v>
      </c>
      <c r="I122" s="5">
        <f t="shared" si="1"/>
        <v>3.9</v>
      </c>
      <c r="J122" s="13">
        <v>8.4</v>
      </c>
      <c r="K122" s="13">
        <v>35.32</v>
      </c>
      <c r="L122" s="10">
        <v>120</v>
      </c>
      <c r="R122" s="22">
        <v>390</v>
      </c>
    </row>
    <row r="123" spans="2:18" x14ac:dyDescent="0.2">
      <c r="B123" s="14">
        <v>9.1250999999999998</v>
      </c>
      <c r="C123" s="13">
        <v>9.14</v>
      </c>
      <c r="D123" s="14">
        <v>13.930999999999999</v>
      </c>
      <c r="E123" s="13">
        <v>13.96</v>
      </c>
      <c r="F123" s="12">
        <v>1.8445054444444432E-3</v>
      </c>
      <c r="G123" s="11">
        <v>1.8488194444444433E-3</v>
      </c>
      <c r="H123" s="10">
        <v>179</v>
      </c>
      <c r="I123" s="5">
        <f t="shared" si="1"/>
        <v>3.92</v>
      </c>
      <c r="J123" s="13">
        <v>8.44</v>
      </c>
      <c r="K123" s="13">
        <v>35.549999999999997</v>
      </c>
      <c r="L123" s="10">
        <v>121</v>
      </c>
      <c r="R123" s="22">
        <v>392</v>
      </c>
    </row>
    <row r="124" spans="2:18" x14ac:dyDescent="0.2">
      <c r="B124" s="14">
        <v>9.1451000000000011</v>
      </c>
      <c r="C124" s="13">
        <v>9.16</v>
      </c>
      <c r="D124" s="14">
        <v>13.961</v>
      </c>
      <c r="E124" s="13">
        <v>13.98</v>
      </c>
      <c r="F124" s="12">
        <v>1.8488804444444433E-3</v>
      </c>
      <c r="G124" s="11">
        <v>1.8531944444444433E-3</v>
      </c>
      <c r="H124" s="10">
        <v>178</v>
      </c>
      <c r="I124" s="5">
        <f t="shared" si="1"/>
        <v>3.93</v>
      </c>
      <c r="J124" s="13">
        <v>8.48</v>
      </c>
      <c r="K124" s="13">
        <v>35.78</v>
      </c>
      <c r="L124" s="10">
        <v>122</v>
      </c>
      <c r="R124" s="22">
        <v>393</v>
      </c>
    </row>
    <row r="125" spans="2:18" x14ac:dyDescent="0.2">
      <c r="B125" s="14">
        <v>9.1651000000000007</v>
      </c>
      <c r="C125" s="13">
        <v>9.18</v>
      </c>
      <c r="D125" s="14">
        <v>13.981</v>
      </c>
      <c r="E125" s="13">
        <v>14</v>
      </c>
      <c r="F125" s="12">
        <v>1.8532554444444433E-3</v>
      </c>
      <c r="G125" s="11">
        <v>1.8575694444444434E-3</v>
      </c>
      <c r="H125" s="10">
        <v>177</v>
      </c>
      <c r="I125" s="5">
        <f t="shared" si="1"/>
        <v>3.95</v>
      </c>
      <c r="J125" s="13">
        <v>8.52</v>
      </c>
      <c r="K125" s="13">
        <v>36.020000000000003</v>
      </c>
      <c r="L125" s="10">
        <v>123</v>
      </c>
      <c r="R125" s="22">
        <v>395</v>
      </c>
    </row>
    <row r="126" spans="2:18" x14ac:dyDescent="0.2">
      <c r="B126" s="14">
        <v>9.1851000000000003</v>
      </c>
      <c r="C126" s="13">
        <v>9.1999999999999993</v>
      </c>
      <c r="D126" s="14">
        <v>14.000999999999999</v>
      </c>
      <c r="E126" s="13">
        <v>14.03</v>
      </c>
      <c r="F126" s="12">
        <v>1.8576304444444434E-3</v>
      </c>
      <c r="G126" s="11">
        <v>1.8619444444444434E-3</v>
      </c>
      <c r="H126" s="10">
        <v>176</v>
      </c>
      <c r="I126" s="5">
        <f t="shared" si="1"/>
        <v>3.96</v>
      </c>
      <c r="J126" s="13">
        <v>8.56</v>
      </c>
      <c r="K126" s="13">
        <v>36.25</v>
      </c>
      <c r="L126" s="10">
        <v>124</v>
      </c>
      <c r="R126" s="22">
        <v>396</v>
      </c>
    </row>
    <row r="127" spans="2:18" x14ac:dyDescent="0.2">
      <c r="B127" s="14">
        <v>9.2050999999999998</v>
      </c>
      <c r="C127" s="13">
        <v>9.23</v>
      </c>
      <c r="D127" s="14">
        <v>14.030999999999999</v>
      </c>
      <c r="E127" s="13">
        <v>14.05</v>
      </c>
      <c r="F127" s="12">
        <v>1.8620054444444434E-3</v>
      </c>
      <c r="G127" s="11">
        <v>1.8663194444444435E-3</v>
      </c>
      <c r="H127" s="10">
        <v>175</v>
      </c>
      <c r="I127" s="5">
        <f t="shared" si="1"/>
        <v>3.98</v>
      </c>
      <c r="J127" s="13">
        <v>8.6</v>
      </c>
      <c r="K127" s="13">
        <v>36.479999999999997</v>
      </c>
      <c r="L127" s="10">
        <v>125</v>
      </c>
      <c r="R127" s="22">
        <v>398</v>
      </c>
    </row>
    <row r="128" spans="2:18" x14ac:dyDescent="0.2">
      <c r="B128" s="14">
        <v>9.235100000000001</v>
      </c>
      <c r="C128" s="13">
        <v>9.25</v>
      </c>
      <c r="D128" s="14">
        <v>14.051</v>
      </c>
      <c r="E128" s="13">
        <v>14.07</v>
      </c>
      <c r="F128" s="12">
        <v>1.8663804444444434E-3</v>
      </c>
      <c r="G128" s="11">
        <v>1.8706944444444435E-3</v>
      </c>
      <c r="H128" s="10">
        <v>174</v>
      </c>
      <c r="I128" s="5">
        <f t="shared" si="1"/>
        <v>4</v>
      </c>
      <c r="J128" s="13">
        <v>8.64</v>
      </c>
      <c r="K128" s="13">
        <v>36.71</v>
      </c>
      <c r="L128" s="10">
        <v>126</v>
      </c>
      <c r="R128" s="22">
        <v>400</v>
      </c>
    </row>
    <row r="129" spans="2:18" x14ac:dyDescent="0.2">
      <c r="B129" s="14">
        <v>9.2551000000000005</v>
      </c>
      <c r="C129" s="13">
        <v>9.27</v>
      </c>
      <c r="D129" s="14">
        <v>14.071</v>
      </c>
      <c r="E129" s="13">
        <v>14.1</v>
      </c>
      <c r="F129" s="12">
        <v>1.8707554444444435E-3</v>
      </c>
      <c r="G129" s="11">
        <v>1.8750694444444435E-3</v>
      </c>
      <c r="H129" s="10">
        <v>173</v>
      </c>
      <c r="I129" s="5">
        <f t="shared" si="1"/>
        <v>4.01</v>
      </c>
      <c r="J129" s="13">
        <v>8.68</v>
      </c>
      <c r="K129" s="13">
        <v>36.94</v>
      </c>
      <c r="L129" s="10">
        <v>127</v>
      </c>
      <c r="R129" s="22">
        <v>401</v>
      </c>
    </row>
    <row r="130" spans="2:18" x14ac:dyDescent="0.2">
      <c r="B130" s="14">
        <v>9.2751000000000001</v>
      </c>
      <c r="C130" s="13">
        <v>9.2899999999999991</v>
      </c>
      <c r="D130" s="14">
        <v>14.100999999999999</v>
      </c>
      <c r="E130" s="13">
        <v>14.12</v>
      </c>
      <c r="F130" s="12">
        <v>1.8751304444444435E-3</v>
      </c>
      <c r="G130" s="11">
        <v>1.8794444444444436E-3</v>
      </c>
      <c r="H130" s="10">
        <v>172</v>
      </c>
      <c r="I130" s="5">
        <f t="shared" ref="I130:I193" si="2">R130/100</f>
        <v>4.03</v>
      </c>
      <c r="J130" s="13">
        <v>8.7200000000000006</v>
      </c>
      <c r="K130" s="13">
        <v>37.18</v>
      </c>
      <c r="L130" s="10">
        <v>128</v>
      </c>
      <c r="R130" s="22">
        <v>403</v>
      </c>
    </row>
    <row r="131" spans="2:18" x14ac:dyDescent="0.2">
      <c r="B131" s="14">
        <v>9.2950999999999997</v>
      </c>
      <c r="C131" s="13">
        <v>9.31</v>
      </c>
      <c r="D131" s="14">
        <v>14.120999999999999</v>
      </c>
      <c r="E131" s="13">
        <v>14.14</v>
      </c>
      <c r="F131" s="12">
        <v>1.8795054444444436E-3</v>
      </c>
      <c r="G131" s="11">
        <v>1.8838194444444436E-3</v>
      </c>
      <c r="H131" s="10">
        <v>171</v>
      </c>
      <c r="I131" s="5">
        <f t="shared" si="2"/>
        <v>4.04</v>
      </c>
      <c r="J131" s="13">
        <v>8.76</v>
      </c>
      <c r="K131" s="13">
        <v>37.409999999999997</v>
      </c>
      <c r="L131" s="10">
        <v>129</v>
      </c>
      <c r="R131" s="22">
        <v>404</v>
      </c>
    </row>
    <row r="132" spans="2:18" x14ac:dyDescent="0.2">
      <c r="B132" s="14">
        <v>9.315100000000001</v>
      </c>
      <c r="C132" s="13">
        <v>9.33</v>
      </c>
      <c r="D132" s="14">
        <v>14.141</v>
      </c>
      <c r="E132" s="13">
        <v>14.17</v>
      </c>
      <c r="F132" s="12">
        <v>1.8838804444444436E-3</v>
      </c>
      <c r="G132" s="11">
        <v>1.8881944444444436E-3</v>
      </c>
      <c r="H132" s="10">
        <v>170</v>
      </c>
      <c r="I132" s="5">
        <f t="shared" si="2"/>
        <v>4.0599999999999996</v>
      </c>
      <c r="J132" s="13">
        <v>8.8000000000000007</v>
      </c>
      <c r="K132" s="13">
        <v>37.64</v>
      </c>
      <c r="L132" s="10">
        <v>130</v>
      </c>
      <c r="R132" s="22">
        <v>406</v>
      </c>
    </row>
    <row r="133" spans="2:18" x14ac:dyDescent="0.2">
      <c r="B133" s="14">
        <v>9.3351000000000006</v>
      </c>
      <c r="C133" s="13">
        <v>9.35</v>
      </c>
      <c r="D133" s="14">
        <v>14.170999999999999</v>
      </c>
      <c r="E133" s="13">
        <v>14.19</v>
      </c>
      <c r="F133" s="12">
        <v>1.8882554444444436E-3</v>
      </c>
      <c r="G133" s="11">
        <v>1.8925694444444437E-3</v>
      </c>
      <c r="H133" s="10">
        <v>169</v>
      </c>
      <c r="I133" s="5">
        <f t="shared" si="2"/>
        <v>4.07</v>
      </c>
      <c r="J133" s="13">
        <v>8.84</v>
      </c>
      <c r="K133" s="13">
        <v>37.869999999999997</v>
      </c>
      <c r="L133" s="10">
        <v>131</v>
      </c>
      <c r="R133" s="22">
        <v>407</v>
      </c>
    </row>
    <row r="134" spans="2:18" x14ac:dyDescent="0.2">
      <c r="B134" s="14">
        <v>9.3551000000000002</v>
      </c>
      <c r="C134" s="13">
        <v>9.3699999999999992</v>
      </c>
      <c r="D134" s="14">
        <v>14.190999999999999</v>
      </c>
      <c r="E134" s="13">
        <v>14.22</v>
      </c>
      <c r="F134" s="12">
        <v>1.8926304444444437E-3</v>
      </c>
      <c r="G134" s="11">
        <v>1.8969444444444437E-3</v>
      </c>
      <c r="H134" s="10">
        <v>168</v>
      </c>
      <c r="I134" s="5">
        <f t="shared" si="2"/>
        <v>4.09</v>
      </c>
      <c r="J134" s="13">
        <v>8.8800000000000008</v>
      </c>
      <c r="K134" s="13">
        <v>38.1</v>
      </c>
      <c r="L134" s="10">
        <v>132</v>
      </c>
      <c r="R134" s="22">
        <v>409</v>
      </c>
    </row>
    <row r="135" spans="2:18" x14ac:dyDescent="0.2">
      <c r="B135" s="14">
        <v>9.3750999999999998</v>
      </c>
      <c r="C135" s="13">
        <v>9.39</v>
      </c>
      <c r="D135" s="14">
        <v>14.221</v>
      </c>
      <c r="E135" s="13">
        <v>14.24</v>
      </c>
      <c r="F135" s="12">
        <v>1.8970054444444437E-3</v>
      </c>
      <c r="G135" s="11">
        <v>1.9013194444444438E-3</v>
      </c>
      <c r="H135" s="10">
        <v>167</v>
      </c>
      <c r="I135" s="5">
        <f t="shared" si="2"/>
        <v>4.0999999999999996</v>
      </c>
      <c r="J135" s="13">
        <v>8.92</v>
      </c>
      <c r="K135" s="13">
        <v>38.340000000000003</v>
      </c>
      <c r="L135" s="10">
        <v>133</v>
      </c>
      <c r="R135" s="22">
        <v>410</v>
      </c>
    </row>
    <row r="136" spans="2:18" x14ac:dyDescent="0.2">
      <c r="B136" s="14">
        <v>9.3951000000000011</v>
      </c>
      <c r="C136" s="13">
        <v>9.41</v>
      </c>
      <c r="D136" s="14">
        <v>14.241</v>
      </c>
      <c r="E136" s="13">
        <v>14.26</v>
      </c>
      <c r="F136" s="12">
        <v>1.9013804444444437E-3</v>
      </c>
      <c r="G136" s="11">
        <v>1.9056944444444438E-3</v>
      </c>
      <c r="H136" s="10">
        <v>166</v>
      </c>
      <c r="I136" s="5">
        <f t="shared" si="2"/>
        <v>4.12</v>
      </c>
      <c r="J136" s="13">
        <v>8.9600000000000009</v>
      </c>
      <c r="K136" s="13">
        <v>38.57</v>
      </c>
      <c r="L136" s="10">
        <v>134</v>
      </c>
      <c r="R136" s="22">
        <v>412</v>
      </c>
    </row>
    <row r="137" spans="2:18" x14ac:dyDescent="0.2">
      <c r="B137" s="14">
        <v>9.4151000000000007</v>
      </c>
      <c r="C137" s="13">
        <v>9.43</v>
      </c>
      <c r="D137" s="14">
        <v>14.260999999999999</v>
      </c>
      <c r="E137" s="13">
        <v>14.29</v>
      </c>
      <c r="F137" s="12">
        <v>1.9057554444444438E-3</v>
      </c>
      <c r="G137" s="11">
        <v>1.9100694444444438E-3</v>
      </c>
      <c r="H137" s="10">
        <v>165</v>
      </c>
      <c r="I137" s="5">
        <f t="shared" si="2"/>
        <v>4.1399999999999997</v>
      </c>
      <c r="J137" s="13">
        <v>9</v>
      </c>
      <c r="K137" s="13">
        <v>38.799999999999997</v>
      </c>
      <c r="L137" s="10">
        <v>135</v>
      </c>
      <c r="R137" s="22">
        <v>414</v>
      </c>
    </row>
    <row r="138" spans="2:18" x14ac:dyDescent="0.2">
      <c r="B138" s="14">
        <v>9.4351000000000003</v>
      </c>
      <c r="C138" s="13">
        <v>9.4499999999999993</v>
      </c>
      <c r="D138" s="14">
        <v>14.290999999999999</v>
      </c>
      <c r="E138" s="13">
        <v>14.31</v>
      </c>
      <c r="F138" s="12">
        <v>1.9101304444444438E-3</v>
      </c>
      <c r="G138" s="11">
        <v>1.9144444444444439E-3</v>
      </c>
      <c r="H138" s="10">
        <v>164</v>
      </c>
      <c r="I138" s="5">
        <f t="shared" si="2"/>
        <v>4.1500000000000004</v>
      </c>
      <c r="J138" s="13">
        <v>9.0399999999999991</v>
      </c>
      <c r="K138" s="13">
        <v>39.03</v>
      </c>
      <c r="L138" s="10">
        <v>136</v>
      </c>
      <c r="R138" s="22">
        <v>415</v>
      </c>
    </row>
    <row r="139" spans="2:18" x14ac:dyDescent="0.2">
      <c r="B139" s="14">
        <v>9.4550999999999998</v>
      </c>
      <c r="C139" s="13">
        <v>9.4700000000000006</v>
      </c>
      <c r="D139" s="14">
        <v>14.311</v>
      </c>
      <c r="E139" s="13">
        <v>14.33</v>
      </c>
      <c r="F139" s="12">
        <v>1.9145054444444439E-3</v>
      </c>
      <c r="G139" s="11">
        <v>1.9188194444444439E-3</v>
      </c>
      <c r="H139" s="10">
        <v>163</v>
      </c>
      <c r="I139" s="5">
        <f t="shared" si="2"/>
        <v>4.17</v>
      </c>
      <c r="J139" s="13">
        <v>9.08</v>
      </c>
      <c r="K139" s="13">
        <v>39.26</v>
      </c>
      <c r="L139" s="10">
        <v>137</v>
      </c>
      <c r="R139" s="22">
        <v>417</v>
      </c>
    </row>
    <row r="140" spans="2:18" x14ac:dyDescent="0.2">
      <c r="B140" s="14">
        <v>9.4751000000000012</v>
      </c>
      <c r="C140" s="13">
        <v>9.49</v>
      </c>
      <c r="D140" s="14">
        <v>14.331</v>
      </c>
      <c r="E140" s="13">
        <v>14.36</v>
      </c>
      <c r="F140" s="12">
        <v>1.9188804444444439E-3</v>
      </c>
      <c r="G140" s="11">
        <v>1.923194444444444E-3</v>
      </c>
      <c r="H140" s="10">
        <v>162</v>
      </c>
      <c r="I140" s="5">
        <f t="shared" si="2"/>
        <v>4.18</v>
      </c>
      <c r="J140" s="13">
        <v>9.1199999999999992</v>
      </c>
      <c r="K140" s="13">
        <v>39.5</v>
      </c>
      <c r="L140" s="10">
        <v>138</v>
      </c>
      <c r="R140" s="22">
        <v>418</v>
      </c>
    </row>
    <row r="141" spans="2:18" x14ac:dyDescent="0.2">
      <c r="B141" s="14">
        <v>9.4951000000000008</v>
      </c>
      <c r="C141" s="13">
        <v>9.51</v>
      </c>
      <c r="D141" s="14">
        <v>14.360999999999999</v>
      </c>
      <c r="E141" s="13">
        <v>14.38</v>
      </c>
      <c r="F141" s="12">
        <v>1.9232554444444439E-3</v>
      </c>
      <c r="G141" s="11">
        <v>1.927569444444444E-3</v>
      </c>
      <c r="H141" s="10">
        <v>161</v>
      </c>
      <c r="I141" s="5">
        <f t="shared" si="2"/>
        <v>4.2</v>
      </c>
      <c r="J141" s="13">
        <v>9.16</v>
      </c>
      <c r="K141" s="13">
        <v>39.729999999999997</v>
      </c>
      <c r="L141" s="10">
        <v>139</v>
      </c>
      <c r="R141" s="22">
        <v>420</v>
      </c>
    </row>
    <row r="142" spans="2:18" x14ac:dyDescent="0.2">
      <c r="B142" s="14">
        <v>9.5151000000000003</v>
      </c>
      <c r="C142" s="13">
        <v>9.5299999999999994</v>
      </c>
      <c r="D142" s="14">
        <v>14.381</v>
      </c>
      <c r="E142" s="13">
        <v>14.4</v>
      </c>
      <c r="F142" s="12">
        <v>1.927630444444444E-3</v>
      </c>
      <c r="G142" s="11">
        <v>1.931944444444444E-3</v>
      </c>
      <c r="H142" s="10">
        <v>160</v>
      </c>
      <c r="I142" s="5">
        <f t="shared" si="2"/>
        <v>4.21</v>
      </c>
      <c r="J142" s="13">
        <v>9.1999999999999993</v>
      </c>
      <c r="K142" s="13">
        <v>39.96</v>
      </c>
      <c r="L142" s="10">
        <v>140</v>
      </c>
      <c r="R142" s="22">
        <v>421</v>
      </c>
    </row>
    <row r="143" spans="2:18" x14ac:dyDescent="0.2">
      <c r="B143" s="14">
        <v>9.5350999999999999</v>
      </c>
      <c r="C143" s="13">
        <v>9.5500000000000007</v>
      </c>
      <c r="D143" s="14">
        <v>14.401</v>
      </c>
      <c r="E143" s="13">
        <v>14.43</v>
      </c>
      <c r="F143" s="12">
        <v>1.932005444444444E-3</v>
      </c>
      <c r="G143" s="11">
        <v>1.9363194444444441E-3</v>
      </c>
      <c r="H143" s="10">
        <v>159</v>
      </c>
      <c r="I143" s="5">
        <f t="shared" si="2"/>
        <v>4.2300000000000004</v>
      </c>
      <c r="J143" s="13">
        <v>9.24</v>
      </c>
      <c r="K143" s="13">
        <v>40.19</v>
      </c>
      <c r="L143" s="10">
        <v>141</v>
      </c>
      <c r="R143" s="22">
        <v>423</v>
      </c>
    </row>
    <row r="144" spans="2:18" x14ac:dyDescent="0.2">
      <c r="B144" s="14">
        <v>9.5551000000000013</v>
      </c>
      <c r="C144" s="13">
        <v>9.58</v>
      </c>
      <c r="D144" s="14">
        <v>14.430999999999999</v>
      </c>
      <c r="E144" s="13">
        <v>14.45</v>
      </c>
      <c r="F144" s="12">
        <v>1.9363804444444441E-3</v>
      </c>
      <c r="G144" s="11">
        <v>1.9406944444444441E-3</v>
      </c>
      <c r="H144" s="10">
        <v>158</v>
      </c>
      <c r="I144" s="5">
        <f t="shared" si="2"/>
        <v>4.25</v>
      </c>
      <c r="J144" s="13">
        <v>9.2799999999999994</v>
      </c>
      <c r="K144" s="13">
        <v>40.42</v>
      </c>
      <c r="L144" s="10">
        <v>142</v>
      </c>
      <c r="R144" s="22">
        <v>425</v>
      </c>
    </row>
    <row r="145" spans="2:18" x14ac:dyDescent="0.2">
      <c r="B145" s="14">
        <v>9.5851000000000006</v>
      </c>
      <c r="C145" s="13">
        <v>9.6</v>
      </c>
      <c r="D145" s="14">
        <v>14.450999999999999</v>
      </c>
      <c r="E145" s="13">
        <v>14.47</v>
      </c>
      <c r="F145" s="12">
        <v>1.9407554444444441E-3</v>
      </c>
      <c r="G145" s="11">
        <v>1.9450694444444441E-3</v>
      </c>
      <c r="H145" s="10">
        <v>157</v>
      </c>
      <c r="I145" s="5">
        <f t="shared" si="2"/>
        <v>4.26</v>
      </c>
      <c r="J145" s="13">
        <v>9.32</v>
      </c>
      <c r="K145" s="13">
        <v>40.659999999999997</v>
      </c>
      <c r="L145" s="10">
        <v>143</v>
      </c>
      <c r="R145" s="22">
        <v>426</v>
      </c>
    </row>
    <row r="146" spans="2:18" x14ac:dyDescent="0.2">
      <c r="B146" s="14">
        <v>9.6051000000000002</v>
      </c>
      <c r="C146" s="13">
        <v>9.6199999999999992</v>
      </c>
      <c r="D146" s="14">
        <v>14.471</v>
      </c>
      <c r="E146" s="13">
        <v>14.5</v>
      </c>
      <c r="F146" s="12">
        <v>1.9451304444444441E-3</v>
      </c>
      <c r="G146" s="11">
        <v>1.9494444444444442E-3</v>
      </c>
      <c r="H146" s="10">
        <v>156</v>
      </c>
      <c r="I146" s="5">
        <f t="shared" si="2"/>
        <v>4.28</v>
      </c>
      <c r="J146" s="13">
        <v>9.36</v>
      </c>
      <c r="K146" s="13">
        <v>40.89</v>
      </c>
      <c r="L146" s="10">
        <v>144</v>
      </c>
      <c r="R146" s="22">
        <v>428</v>
      </c>
    </row>
    <row r="147" spans="2:18" x14ac:dyDescent="0.2">
      <c r="B147" s="14">
        <v>9.6250999999999998</v>
      </c>
      <c r="C147" s="13">
        <v>9.64</v>
      </c>
      <c r="D147" s="14">
        <v>14.500999999999999</v>
      </c>
      <c r="E147" s="13">
        <v>14.52</v>
      </c>
      <c r="F147" s="12">
        <v>1.9495054444444442E-3</v>
      </c>
      <c r="G147" s="11">
        <v>1.9538194444444442E-3</v>
      </c>
      <c r="H147" s="10">
        <v>155</v>
      </c>
      <c r="I147" s="5">
        <f t="shared" si="2"/>
        <v>4.29</v>
      </c>
      <c r="J147" s="13">
        <v>9.4</v>
      </c>
      <c r="K147" s="13">
        <v>41.12</v>
      </c>
      <c r="L147" s="10">
        <v>145</v>
      </c>
      <c r="R147" s="22">
        <v>429</v>
      </c>
    </row>
    <row r="148" spans="2:18" x14ac:dyDescent="0.2">
      <c r="B148" s="14">
        <v>9.6451000000000011</v>
      </c>
      <c r="C148" s="13">
        <v>9.66</v>
      </c>
      <c r="D148" s="14">
        <v>14.520999999999999</v>
      </c>
      <c r="E148" s="13">
        <v>14.55</v>
      </c>
      <c r="F148" s="12">
        <v>1.9538804444444442E-3</v>
      </c>
      <c r="G148" s="11">
        <v>1.9581944444444443E-3</v>
      </c>
      <c r="H148" s="10">
        <v>154</v>
      </c>
      <c r="I148" s="5">
        <f t="shared" si="2"/>
        <v>4.3099999999999996</v>
      </c>
      <c r="J148" s="13">
        <v>9.44</v>
      </c>
      <c r="K148" s="13">
        <v>41.35</v>
      </c>
      <c r="L148" s="10">
        <v>146</v>
      </c>
      <c r="R148" s="22">
        <v>431</v>
      </c>
    </row>
    <row r="149" spans="2:18" x14ac:dyDescent="0.2">
      <c r="B149" s="14">
        <v>9.6651000000000007</v>
      </c>
      <c r="C149" s="13">
        <v>9.68</v>
      </c>
      <c r="D149" s="14">
        <v>14.551</v>
      </c>
      <c r="E149" s="13">
        <v>14.57</v>
      </c>
      <c r="F149" s="12">
        <v>1.9582554444444442E-3</v>
      </c>
      <c r="G149" s="11">
        <v>1.9625694444444443E-3</v>
      </c>
      <c r="H149" s="10">
        <v>153</v>
      </c>
      <c r="I149" s="5">
        <f t="shared" si="2"/>
        <v>4.32</v>
      </c>
      <c r="J149" s="13">
        <v>9.48</v>
      </c>
      <c r="K149" s="13">
        <v>41.58</v>
      </c>
      <c r="L149" s="10">
        <v>147</v>
      </c>
      <c r="R149" s="22">
        <v>432</v>
      </c>
    </row>
    <row r="150" spans="2:18" x14ac:dyDescent="0.2">
      <c r="B150" s="14">
        <v>9.6851000000000003</v>
      </c>
      <c r="C150" s="13">
        <v>9.6999999999999993</v>
      </c>
      <c r="D150" s="14">
        <v>14.571</v>
      </c>
      <c r="E150" s="13">
        <v>14.59</v>
      </c>
      <c r="F150" s="12">
        <v>1.9626304444444443E-3</v>
      </c>
      <c r="G150" s="11">
        <v>1.9669444444444443E-3</v>
      </c>
      <c r="H150" s="10">
        <v>152</v>
      </c>
      <c r="I150" s="5">
        <f t="shared" si="2"/>
        <v>4.34</v>
      </c>
      <c r="J150" s="13">
        <v>9.52</v>
      </c>
      <c r="K150" s="13">
        <v>41.82</v>
      </c>
      <c r="L150" s="10">
        <v>148</v>
      </c>
      <c r="R150" s="22">
        <v>434</v>
      </c>
    </row>
    <row r="151" spans="2:18" x14ac:dyDescent="0.2">
      <c r="B151" s="14">
        <v>9.7050999999999998</v>
      </c>
      <c r="C151" s="13">
        <v>9.7200000000000006</v>
      </c>
      <c r="D151" s="14">
        <v>14.590999999999999</v>
      </c>
      <c r="E151" s="13">
        <v>14.62</v>
      </c>
      <c r="F151" s="12">
        <v>1.9670054444444443E-3</v>
      </c>
      <c r="G151" s="11">
        <v>1.9713194444444444E-3</v>
      </c>
      <c r="H151" s="10">
        <v>151</v>
      </c>
      <c r="I151" s="5">
        <f t="shared" si="2"/>
        <v>4.3499999999999996</v>
      </c>
      <c r="J151" s="13">
        <v>9.56</v>
      </c>
      <c r="K151" s="13">
        <v>42.05</v>
      </c>
      <c r="L151" s="10">
        <v>149</v>
      </c>
      <c r="R151" s="22">
        <v>435</v>
      </c>
    </row>
    <row r="152" spans="2:18" x14ac:dyDescent="0.2">
      <c r="B152" s="14">
        <v>9.7251000000000012</v>
      </c>
      <c r="C152" s="19">
        <v>9.74</v>
      </c>
      <c r="D152" s="14">
        <v>14.620999999999999</v>
      </c>
      <c r="E152" s="19">
        <v>14.64</v>
      </c>
      <c r="F152" s="12">
        <v>1.9713804444444444E-3</v>
      </c>
      <c r="G152" s="21">
        <v>1.9756944444444444E-3</v>
      </c>
      <c r="H152" s="18">
        <v>150</v>
      </c>
      <c r="I152" s="5">
        <f t="shared" si="2"/>
        <v>4.37</v>
      </c>
      <c r="J152" s="19">
        <v>9.6</v>
      </c>
      <c r="K152" s="19">
        <v>42.28</v>
      </c>
      <c r="L152" s="18">
        <v>150</v>
      </c>
      <c r="R152" s="20">
        <v>437</v>
      </c>
    </row>
    <row r="153" spans="2:18" x14ac:dyDescent="0.2">
      <c r="B153" s="14">
        <v>9.7451000000000008</v>
      </c>
      <c r="C153" s="13">
        <v>9.76</v>
      </c>
      <c r="D153" s="14">
        <v>14.641</v>
      </c>
      <c r="E153" s="13">
        <v>14.67</v>
      </c>
      <c r="F153" s="12">
        <v>1.9757554444444444E-3</v>
      </c>
      <c r="G153" s="11">
        <v>1.9805555555555462E-3</v>
      </c>
      <c r="H153" s="10">
        <v>149</v>
      </c>
      <c r="I153" s="5">
        <f t="shared" si="2"/>
        <v>4.38</v>
      </c>
      <c r="J153" s="13">
        <v>9.64</v>
      </c>
      <c r="K153" s="13">
        <v>42.49</v>
      </c>
      <c r="L153" s="10">
        <v>151</v>
      </c>
      <c r="R153" s="22">
        <v>438</v>
      </c>
    </row>
    <row r="154" spans="2:18" x14ac:dyDescent="0.2">
      <c r="B154" s="14">
        <v>9.7651000000000003</v>
      </c>
      <c r="C154" s="13">
        <v>9.7899999999999991</v>
      </c>
      <c r="D154" s="14">
        <v>14.670999999999999</v>
      </c>
      <c r="E154" s="13">
        <v>14.69</v>
      </c>
      <c r="F154" s="12">
        <v>1.9806165555555462E-3</v>
      </c>
      <c r="G154" s="11">
        <v>1.9854166666666575E-3</v>
      </c>
      <c r="H154" s="10">
        <v>148</v>
      </c>
      <c r="I154" s="5">
        <f t="shared" si="2"/>
        <v>4.4000000000000004</v>
      </c>
      <c r="J154" s="13">
        <v>9.67</v>
      </c>
      <c r="K154" s="13">
        <v>42.7</v>
      </c>
      <c r="L154" s="10">
        <v>152</v>
      </c>
      <c r="R154" s="22">
        <v>440</v>
      </c>
    </row>
    <row r="155" spans="2:18" x14ac:dyDescent="0.2">
      <c r="B155" s="14">
        <v>9.7950999999999997</v>
      </c>
      <c r="C155" s="13">
        <v>9.81</v>
      </c>
      <c r="D155" s="14">
        <v>14.690999999999999</v>
      </c>
      <c r="E155" s="13">
        <v>14.72</v>
      </c>
      <c r="F155" s="12">
        <v>1.9854776666666575E-3</v>
      </c>
      <c r="G155" s="11">
        <v>1.9902777777777688E-3</v>
      </c>
      <c r="H155" s="10">
        <v>147</v>
      </c>
      <c r="I155" s="5">
        <f t="shared" si="2"/>
        <v>4.41</v>
      </c>
      <c r="J155" s="13">
        <v>9.7100000000000009</v>
      </c>
      <c r="K155" s="13">
        <v>42.91</v>
      </c>
      <c r="L155" s="10">
        <v>153</v>
      </c>
      <c r="R155" s="22">
        <v>441</v>
      </c>
    </row>
    <row r="156" spans="2:18" x14ac:dyDescent="0.2">
      <c r="B156" s="14">
        <v>9.815100000000001</v>
      </c>
      <c r="C156" s="13">
        <v>9.83</v>
      </c>
      <c r="D156" s="14">
        <v>14.721</v>
      </c>
      <c r="E156" s="13">
        <v>14.75</v>
      </c>
      <c r="F156" s="12">
        <v>1.9903387777777688E-3</v>
      </c>
      <c r="G156" s="11">
        <v>1.9951388888888801E-3</v>
      </c>
      <c r="H156" s="10">
        <v>146</v>
      </c>
      <c r="I156" s="5">
        <f t="shared" si="2"/>
        <v>4.43</v>
      </c>
      <c r="J156" s="13">
        <v>9.74</v>
      </c>
      <c r="K156" s="13">
        <v>43.12</v>
      </c>
      <c r="L156" s="10">
        <v>154</v>
      </c>
      <c r="R156" s="22">
        <v>443</v>
      </c>
    </row>
    <row r="157" spans="2:18" x14ac:dyDescent="0.2">
      <c r="B157" s="14">
        <v>9.8351000000000006</v>
      </c>
      <c r="C157" s="13">
        <v>9.85</v>
      </c>
      <c r="D157" s="14">
        <v>14.750999999999999</v>
      </c>
      <c r="E157" s="13">
        <v>14.77</v>
      </c>
      <c r="F157" s="12">
        <v>1.9951998888888801E-3</v>
      </c>
      <c r="G157" s="11">
        <v>1.9999999999999914E-3</v>
      </c>
      <c r="H157" s="10">
        <v>145</v>
      </c>
      <c r="I157" s="5">
        <f t="shared" si="2"/>
        <v>4.4400000000000004</v>
      </c>
      <c r="J157" s="13">
        <v>9.7799999999999994</v>
      </c>
      <c r="K157" s="13">
        <v>43.32</v>
      </c>
      <c r="L157" s="10">
        <v>155</v>
      </c>
      <c r="R157" s="22">
        <v>444</v>
      </c>
    </row>
    <row r="158" spans="2:18" x14ac:dyDescent="0.2">
      <c r="B158" s="14">
        <v>9.8551000000000002</v>
      </c>
      <c r="C158" s="13">
        <v>9.8800000000000008</v>
      </c>
      <c r="D158" s="14">
        <v>14.770999999999999</v>
      </c>
      <c r="E158" s="13">
        <v>14.8</v>
      </c>
      <c r="F158" s="12">
        <v>2.0000609999999914E-3</v>
      </c>
      <c r="G158" s="11">
        <v>2.0048611111111027E-3</v>
      </c>
      <c r="H158" s="10">
        <v>144</v>
      </c>
      <c r="I158" s="5">
        <f t="shared" si="2"/>
        <v>4.45</v>
      </c>
      <c r="J158" s="13">
        <v>9.82</v>
      </c>
      <c r="K158" s="13">
        <v>43.53</v>
      </c>
      <c r="L158" s="10">
        <v>156</v>
      </c>
      <c r="R158" s="22">
        <v>445</v>
      </c>
    </row>
    <row r="159" spans="2:18" x14ac:dyDescent="0.2">
      <c r="B159" s="14">
        <v>9.8851000000000013</v>
      </c>
      <c r="C159" s="13">
        <v>9.9</v>
      </c>
      <c r="D159" s="14">
        <v>14.801</v>
      </c>
      <c r="E159" s="13">
        <v>14.82</v>
      </c>
      <c r="F159" s="12">
        <v>2.0049221111111027E-3</v>
      </c>
      <c r="G159" s="11">
        <v>2.009722222222214E-3</v>
      </c>
      <c r="H159" s="10">
        <v>143</v>
      </c>
      <c r="I159" s="5">
        <f t="shared" si="2"/>
        <v>4.47</v>
      </c>
      <c r="J159" s="13">
        <v>9.85</v>
      </c>
      <c r="K159" s="13">
        <v>43.74</v>
      </c>
      <c r="L159" s="10">
        <v>157</v>
      </c>
      <c r="R159" s="22">
        <v>447</v>
      </c>
    </row>
    <row r="160" spans="2:18" x14ac:dyDescent="0.2">
      <c r="B160" s="14">
        <v>9.9051000000000009</v>
      </c>
      <c r="C160" s="13">
        <v>9.92</v>
      </c>
      <c r="D160" s="14">
        <v>14.821</v>
      </c>
      <c r="E160" s="13">
        <v>14.85</v>
      </c>
      <c r="F160" s="12">
        <v>2.0097832222222139E-3</v>
      </c>
      <c r="G160" s="11">
        <v>2.0145833333333253E-3</v>
      </c>
      <c r="H160" s="10">
        <v>142</v>
      </c>
      <c r="I160" s="5">
        <f t="shared" si="2"/>
        <v>4.4800000000000004</v>
      </c>
      <c r="J160" s="13">
        <v>9.89</v>
      </c>
      <c r="K160" s="13">
        <v>43.95</v>
      </c>
      <c r="L160" s="10">
        <v>158</v>
      </c>
      <c r="R160" s="22">
        <v>448</v>
      </c>
    </row>
    <row r="161" spans="2:18" x14ac:dyDescent="0.2">
      <c r="B161" s="14">
        <v>9.9251000000000005</v>
      </c>
      <c r="C161" s="13">
        <v>9.9499999999999993</v>
      </c>
      <c r="D161" s="14">
        <v>14.850999999999999</v>
      </c>
      <c r="E161" s="13">
        <v>14.88</v>
      </c>
      <c r="F161" s="12">
        <v>2.0146443333333252E-3</v>
      </c>
      <c r="G161" s="11">
        <v>2.0194444444444366E-3</v>
      </c>
      <c r="H161" s="10">
        <v>141</v>
      </c>
      <c r="I161" s="5">
        <f t="shared" si="2"/>
        <v>4.5</v>
      </c>
      <c r="J161" s="13">
        <v>9.92</v>
      </c>
      <c r="K161" s="13">
        <v>44.16</v>
      </c>
      <c r="L161" s="10">
        <v>159</v>
      </c>
      <c r="R161" s="22">
        <v>450</v>
      </c>
    </row>
    <row r="162" spans="2:18" x14ac:dyDescent="0.2">
      <c r="B162" s="14">
        <v>9.9550999999999998</v>
      </c>
      <c r="C162" s="13">
        <v>9.9700000000000006</v>
      </c>
      <c r="D162" s="14">
        <v>14.881</v>
      </c>
      <c r="E162" s="13">
        <v>14.9</v>
      </c>
      <c r="F162" s="12">
        <v>2.0195054444444365E-3</v>
      </c>
      <c r="G162" s="11">
        <v>2.0243055555555479E-3</v>
      </c>
      <c r="H162" s="10">
        <v>140</v>
      </c>
      <c r="I162" s="5">
        <f t="shared" si="2"/>
        <v>4.51</v>
      </c>
      <c r="J162" s="13">
        <v>9.9600000000000009</v>
      </c>
      <c r="K162" s="13">
        <v>44.37</v>
      </c>
      <c r="L162" s="10">
        <v>160</v>
      </c>
      <c r="R162" s="22">
        <v>451</v>
      </c>
    </row>
    <row r="163" spans="2:18" x14ac:dyDescent="0.2">
      <c r="B163" s="14">
        <v>9.9751000000000012</v>
      </c>
      <c r="C163" s="13">
        <v>9.99</v>
      </c>
      <c r="D163" s="14">
        <v>14.901</v>
      </c>
      <c r="E163" s="13">
        <v>14.93</v>
      </c>
      <c r="F163" s="12">
        <v>2.0243665555555478E-3</v>
      </c>
      <c r="G163" s="11">
        <v>2.0291666666666592E-3</v>
      </c>
      <c r="H163" s="10">
        <v>139</v>
      </c>
      <c r="I163" s="5">
        <f t="shared" si="2"/>
        <v>4.5199999999999996</v>
      </c>
      <c r="J163" s="13">
        <v>10</v>
      </c>
      <c r="K163" s="13">
        <v>44.58</v>
      </c>
      <c r="L163" s="10">
        <v>161</v>
      </c>
      <c r="R163" s="22">
        <v>452</v>
      </c>
    </row>
    <row r="164" spans="2:18" x14ac:dyDescent="0.2">
      <c r="B164" s="14">
        <v>9.9951000000000008</v>
      </c>
      <c r="C164" s="13">
        <v>10.01</v>
      </c>
      <c r="D164" s="14">
        <v>14.930999999999999</v>
      </c>
      <c r="E164" s="13">
        <v>14.96</v>
      </c>
      <c r="F164" s="12">
        <v>2.0292276666666591E-3</v>
      </c>
      <c r="G164" s="11">
        <v>2.0340277777777705E-3</v>
      </c>
      <c r="H164" s="10">
        <v>138</v>
      </c>
      <c r="I164" s="5">
        <f t="shared" si="2"/>
        <v>4.54</v>
      </c>
      <c r="J164" s="13">
        <v>10.029999999999999</v>
      </c>
      <c r="K164" s="13">
        <v>44.79</v>
      </c>
      <c r="L164" s="10">
        <v>162</v>
      </c>
      <c r="R164" s="22">
        <v>454</v>
      </c>
    </row>
    <row r="165" spans="2:18" x14ac:dyDescent="0.2">
      <c r="B165" s="14">
        <v>10.0151</v>
      </c>
      <c r="C165" s="13">
        <v>10.039999999999999</v>
      </c>
      <c r="D165" s="14">
        <v>14.961</v>
      </c>
      <c r="E165" s="13">
        <v>14.98</v>
      </c>
      <c r="F165" s="12">
        <v>2.0340887777777704E-3</v>
      </c>
      <c r="G165" s="11">
        <v>2.0388888888888818E-3</v>
      </c>
      <c r="H165" s="10">
        <v>137</v>
      </c>
      <c r="I165" s="5">
        <f t="shared" si="2"/>
        <v>4.55</v>
      </c>
      <c r="J165" s="13">
        <v>10.07</v>
      </c>
      <c r="K165" s="13">
        <v>44.99</v>
      </c>
      <c r="L165" s="10">
        <v>163</v>
      </c>
      <c r="R165" s="22">
        <v>455</v>
      </c>
    </row>
    <row r="166" spans="2:18" x14ac:dyDescent="0.2">
      <c r="B166" s="14">
        <v>10.0451</v>
      </c>
      <c r="C166" s="13">
        <v>10.06</v>
      </c>
      <c r="D166" s="14">
        <v>14.981</v>
      </c>
      <c r="E166" s="13">
        <v>15.01</v>
      </c>
      <c r="F166" s="12">
        <v>2.0389498888888817E-3</v>
      </c>
      <c r="G166" s="11">
        <v>2.0437499999999931E-3</v>
      </c>
      <c r="H166" s="10">
        <v>136</v>
      </c>
      <c r="I166" s="5">
        <f t="shared" si="2"/>
        <v>4.57</v>
      </c>
      <c r="J166" s="13">
        <v>10.1</v>
      </c>
      <c r="K166" s="13">
        <v>45.2</v>
      </c>
      <c r="L166" s="10">
        <v>164</v>
      </c>
      <c r="R166" s="22">
        <v>457</v>
      </c>
    </row>
    <row r="167" spans="2:18" x14ac:dyDescent="0.2">
      <c r="B167" s="14">
        <v>10.065100000000001</v>
      </c>
      <c r="C167" s="13">
        <v>10.08</v>
      </c>
      <c r="D167" s="14">
        <v>15.010999999999999</v>
      </c>
      <c r="E167" s="13">
        <v>15.04</v>
      </c>
      <c r="F167" s="12">
        <v>2.043810999999993E-3</v>
      </c>
      <c r="G167" s="11">
        <v>2.0486111111111044E-3</v>
      </c>
      <c r="H167" s="10">
        <v>135</v>
      </c>
      <c r="I167" s="5">
        <f t="shared" si="2"/>
        <v>4.58</v>
      </c>
      <c r="J167" s="13">
        <v>10.14</v>
      </c>
      <c r="K167" s="13">
        <v>45.41</v>
      </c>
      <c r="L167" s="10">
        <v>165</v>
      </c>
      <c r="R167" s="22">
        <v>458</v>
      </c>
    </row>
    <row r="168" spans="2:18" x14ac:dyDescent="0.2">
      <c r="B168" s="14">
        <v>10.085100000000001</v>
      </c>
      <c r="C168" s="13">
        <v>10.1</v>
      </c>
      <c r="D168" s="14">
        <v>15.040999999999999</v>
      </c>
      <c r="E168" s="13">
        <v>15.06</v>
      </c>
      <c r="F168" s="12">
        <v>2.0486721111111043E-3</v>
      </c>
      <c r="G168" s="11">
        <v>2.0534722222222157E-3</v>
      </c>
      <c r="H168" s="10">
        <v>134</v>
      </c>
      <c r="I168" s="5">
        <f t="shared" si="2"/>
        <v>4.59</v>
      </c>
      <c r="J168" s="13">
        <v>10.18</v>
      </c>
      <c r="K168" s="13">
        <v>45.62</v>
      </c>
      <c r="L168" s="10">
        <v>166</v>
      </c>
      <c r="R168" s="22">
        <v>459</v>
      </c>
    </row>
    <row r="169" spans="2:18" x14ac:dyDescent="0.2">
      <c r="B169" s="14">
        <v>10.1051</v>
      </c>
      <c r="C169" s="13">
        <v>10.130000000000001</v>
      </c>
      <c r="D169" s="14">
        <v>15.061</v>
      </c>
      <c r="E169" s="13">
        <v>15.09</v>
      </c>
      <c r="F169" s="12">
        <v>2.0535332222222156E-3</v>
      </c>
      <c r="G169" s="11">
        <v>2.058333333333327E-3</v>
      </c>
      <c r="H169" s="10">
        <v>133</v>
      </c>
      <c r="I169" s="5">
        <f t="shared" si="2"/>
        <v>4.6100000000000003</v>
      </c>
      <c r="J169" s="13">
        <v>10.210000000000001</v>
      </c>
      <c r="K169" s="13">
        <v>45.83</v>
      </c>
      <c r="L169" s="10">
        <v>167</v>
      </c>
      <c r="R169" s="22">
        <v>461</v>
      </c>
    </row>
    <row r="170" spans="2:18" x14ac:dyDescent="0.2">
      <c r="B170" s="14">
        <v>10.135100000000001</v>
      </c>
      <c r="C170" s="13">
        <v>10.15</v>
      </c>
      <c r="D170" s="14">
        <v>15.090999999999999</v>
      </c>
      <c r="E170" s="13">
        <v>15.12</v>
      </c>
      <c r="F170" s="12">
        <v>2.0583943333333269E-3</v>
      </c>
      <c r="G170" s="11">
        <v>2.0631944444444382E-3</v>
      </c>
      <c r="H170" s="10">
        <v>132</v>
      </c>
      <c r="I170" s="5">
        <f t="shared" si="2"/>
        <v>4.62</v>
      </c>
      <c r="J170" s="13">
        <v>10.25</v>
      </c>
      <c r="K170" s="13">
        <v>46.04</v>
      </c>
      <c r="L170" s="10">
        <v>168</v>
      </c>
      <c r="R170" s="22">
        <v>462</v>
      </c>
    </row>
    <row r="171" spans="2:18" x14ac:dyDescent="0.2">
      <c r="B171" s="14">
        <v>10.155100000000001</v>
      </c>
      <c r="C171" s="13">
        <v>10.17</v>
      </c>
      <c r="D171" s="14">
        <v>15.120999999999999</v>
      </c>
      <c r="E171" s="13">
        <v>15.14</v>
      </c>
      <c r="F171" s="12">
        <v>2.0632554444444382E-3</v>
      </c>
      <c r="G171" s="11">
        <v>2.0680555555555495E-3</v>
      </c>
      <c r="H171" s="10">
        <v>131</v>
      </c>
      <c r="I171" s="5">
        <f t="shared" si="2"/>
        <v>4.6399999999999997</v>
      </c>
      <c r="J171" s="13">
        <v>10.28</v>
      </c>
      <c r="K171" s="13">
        <v>46.25</v>
      </c>
      <c r="L171" s="10">
        <v>169</v>
      </c>
      <c r="R171" s="22">
        <v>464</v>
      </c>
    </row>
    <row r="172" spans="2:18" x14ac:dyDescent="0.2">
      <c r="B172" s="14">
        <v>10.1751</v>
      </c>
      <c r="C172" s="13">
        <v>10.199999999999999</v>
      </c>
      <c r="D172" s="14">
        <v>15.141</v>
      </c>
      <c r="E172" s="13">
        <v>15.17</v>
      </c>
      <c r="F172" s="12">
        <v>2.0681165555555495E-3</v>
      </c>
      <c r="G172" s="11">
        <v>2.0729166666666608E-3</v>
      </c>
      <c r="H172" s="10">
        <v>130</v>
      </c>
      <c r="I172" s="5">
        <f t="shared" si="2"/>
        <v>4.6500000000000004</v>
      </c>
      <c r="J172" s="13">
        <v>10.32</v>
      </c>
      <c r="K172" s="13">
        <v>46.46</v>
      </c>
      <c r="L172" s="10">
        <v>170</v>
      </c>
      <c r="R172" s="22">
        <v>465</v>
      </c>
    </row>
    <row r="173" spans="2:18" x14ac:dyDescent="0.2">
      <c r="B173" s="14">
        <v>10.2051</v>
      </c>
      <c r="C173" s="13">
        <v>10.220000000000001</v>
      </c>
      <c r="D173" s="14">
        <v>15.170999999999999</v>
      </c>
      <c r="E173" s="13">
        <v>15.19</v>
      </c>
      <c r="F173" s="12">
        <v>2.0729776666666608E-3</v>
      </c>
      <c r="G173" s="11">
        <v>2.0777777777777721E-3</v>
      </c>
      <c r="H173" s="10">
        <v>129</v>
      </c>
      <c r="I173" s="5">
        <f t="shared" si="2"/>
        <v>4.66</v>
      </c>
      <c r="J173" s="13">
        <v>10.36</v>
      </c>
      <c r="K173" s="13">
        <v>46.66</v>
      </c>
      <c r="L173" s="10">
        <v>171</v>
      </c>
      <c r="R173" s="22">
        <v>466</v>
      </c>
    </row>
    <row r="174" spans="2:18" x14ac:dyDescent="0.2">
      <c r="B174" s="14">
        <v>10.225100000000001</v>
      </c>
      <c r="C174" s="13">
        <v>10.24</v>
      </c>
      <c r="D174" s="14">
        <v>15.190999999999999</v>
      </c>
      <c r="E174" s="13">
        <v>15.22</v>
      </c>
      <c r="F174" s="12">
        <v>2.0778387777777721E-3</v>
      </c>
      <c r="G174" s="11">
        <v>2.0826388888888834E-3</v>
      </c>
      <c r="H174" s="10">
        <v>128</v>
      </c>
      <c r="I174" s="5">
        <f t="shared" si="2"/>
        <v>4.68</v>
      </c>
      <c r="J174" s="13">
        <v>10.39</v>
      </c>
      <c r="K174" s="13">
        <v>46.87</v>
      </c>
      <c r="L174" s="10">
        <v>172</v>
      </c>
      <c r="R174" s="22">
        <v>468</v>
      </c>
    </row>
    <row r="175" spans="2:18" x14ac:dyDescent="0.2">
      <c r="B175" s="14">
        <v>10.245100000000001</v>
      </c>
      <c r="C175" s="13">
        <v>10.26</v>
      </c>
      <c r="D175" s="14">
        <v>15.221</v>
      </c>
      <c r="E175" s="13">
        <v>15.25</v>
      </c>
      <c r="F175" s="12">
        <v>2.0826998888888834E-3</v>
      </c>
      <c r="G175" s="11">
        <v>2.0874999999999947E-3</v>
      </c>
      <c r="H175" s="10">
        <v>127</v>
      </c>
      <c r="I175" s="5">
        <f t="shared" si="2"/>
        <v>4.6900000000000004</v>
      </c>
      <c r="J175" s="13">
        <v>10.43</v>
      </c>
      <c r="K175" s="13">
        <v>47.08</v>
      </c>
      <c r="L175" s="10">
        <v>173</v>
      </c>
      <c r="R175" s="22">
        <v>469</v>
      </c>
    </row>
    <row r="176" spans="2:18" x14ac:dyDescent="0.2">
      <c r="B176" s="14">
        <v>10.2651</v>
      </c>
      <c r="C176" s="13">
        <v>10.29</v>
      </c>
      <c r="D176" s="14">
        <v>15.250999999999999</v>
      </c>
      <c r="E176" s="13">
        <v>15.27</v>
      </c>
      <c r="F176" s="12">
        <v>2.0875609999999947E-3</v>
      </c>
      <c r="G176" s="11">
        <v>2.092361111111106E-3</v>
      </c>
      <c r="H176" s="10">
        <v>126</v>
      </c>
      <c r="I176" s="5">
        <f t="shared" si="2"/>
        <v>4.71</v>
      </c>
      <c r="J176" s="13">
        <v>10.46</v>
      </c>
      <c r="K176" s="13">
        <v>47.29</v>
      </c>
      <c r="L176" s="10">
        <v>174</v>
      </c>
      <c r="R176" s="22">
        <v>471</v>
      </c>
    </row>
    <row r="177" spans="2:18" x14ac:dyDescent="0.2">
      <c r="B177" s="14">
        <v>10.2951</v>
      </c>
      <c r="C177" s="13">
        <v>10.31</v>
      </c>
      <c r="D177" s="14">
        <v>15.270999999999999</v>
      </c>
      <c r="E177" s="13">
        <v>15.3</v>
      </c>
      <c r="F177" s="12">
        <v>2.092422111111106E-3</v>
      </c>
      <c r="G177" s="11">
        <v>2.0972222222222173E-3</v>
      </c>
      <c r="H177" s="10">
        <v>125</v>
      </c>
      <c r="I177" s="5">
        <f t="shared" si="2"/>
        <v>4.72</v>
      </c>
      <c r="J177" s="13">
        <v>10.5</v>
      </c>
      <c r="K177" s="13">
        <v>47.5</v>
      </c>
      <c r="L177" s="10">
        <v>175</v>
      </c>
      <c r="R177" s="22">
        <v>472</v>
      </c>
    </row>
    <row r="178" spans="2:18" x14ac:dyDescent="0.2">
      <c r="B178" s="14">
        <v>10.315100000000001</v>
      </c>
      <c r="C178" s="13">
        <v>10.33</v>
      </c>
      <c r="D178" s="14">
        <v>15.301</v>
      </c>
      <c r="E178" s="13">
        <v>15.33</v>
      </c>
      <c r="F178" s="12">
        <v>2.0972832222222173E-3</v>
      </c>
      <c r="G178" s="11">
        <v>2.1020833333333286E-3</v>
      </c>
      <c r="H178" s="10">
        <v>124</v>
      </c>
      <c r="I178" s="5">
        <f t="shared" si="2"/>
        <v>4.74</v>
      </c>
      <c r="J178" s="13">
        <v>10.54</v>
      </c>
      <c r="K178" s="13">
        <v>47.71</v>
      </c>
      <c r="L178" s="10">
        <v>176</v>
      </c>
      <c r="R178" s="22">
        <v>474</v>
      </c>
    </row>
    <row r="179" spans="2:18" x14ac:dyDescent="0.2">
      <c r="B179" s="14">
        <v>10.335100000000001</v>
      </c>
      <c r="C179" s="13">
        <v>10.36</v>
      </c>
      <c r="D179" s="14">
        <v>15.331</v>
      </c>
      <c r="E179" s="13">
        <v>15.35</v>
      </c>
      <c r="F179" s="12">
        <v>2.1021443333333286E-3</v>
      </c>
      <c r="G179" s="11">
        <v>2.1069444444444399E-3</v>
      </c>
      <c r="H179" s="10">
        <v>123</v>
      </c>
      <c r="I179" s="5">
        <f t="shared" si="2"/>
        <v>4.75</v>
      </c>
      <c r="J179" s="13">
        <v>10.57</v>
      </c>
      <c r="K179" s="13">
        <v>47.92</v>
      </c>
      <c r="L179" s="10">
        <v>177</v>
      </c>
      <c r="R179" s="22">
        <v>475</v>
      </c>
    </row>
    <row r="180" spans="2:18" x14ac:dyDescent="0.2">
      <c r="B180" s="14">
        <v>10.3651</v>
      </c>
      <c r="C180" s="13">
        <v>10.38</v>
      </c>
      <c r="D180" s="14">
        <v>15.350999999999999</v>
      </c>
      <c r="E180" s="13">
        <v>15.38</v>
      </c>
      <c r="F180" s="12">
        <v>2.1070054444444399E-3</v>
      </c>
      <c r="G180" s="11">
        <v>2.1118055555555512E-3</v>
      </c>
      <c r="H180" s="10">
        <v>122</v>
      </c>
      <c r="I180" s="5">
        <f t="shared" si="2"/>
        <v>4.76</v>
      </c>
      <c r="J180" s="13">
        <v>10.61</v>
      </c>
      <c r="K180" s="13">
        <v>48.13</v>
      </c>
      <c r="L180" s="10">
        <v>178</v>
      </c>
      <c r="R180" s="22">
        <v>476</v>
      </c>
    </row>
    <row r="181" spans="2:18" x14ac:dyDescent="0.2">
      <c r="B181" s="14">
        <v>10.385100000000001</v>
      </c>
      <c r="C181" s="13">
        <v>10.4</v>
      </c>
      <c r="D181" s="14">
        <v>15.381</v>
      </c>
      <c r="E181" s="13">
        <v>15.41</v>
      </c>
      <c r="F181" s="12">
        <v>2.1118665555555512E-3</v>
      </c>
      <c r="G181" s="11">
        <v>2.1166666666666625E-3</v>
      </c>
      <c r="H181" s="10">
        <v>121</v>
      </c>
      <c r="I181" s="5">
        <f t="shared" si="2"/>
        <v>4.78</v>
      </c>
      <c r="J181" s="13">
        <v>10.64</v>
      </c>
      <c r="K181" s="13">
        <v>48.34</v>
      </c>
      <c r="L181" s="10">
        <v>179</v>
      </c>
      <c r="R181" s="22">
        <v>478</v>
      </c>
    </row>
    <row r="182" spans="2:18" x14ac:dyDescent="0.2">
      <c r="B182" s="14">
        <v>10.405100000000001</v>
      </c>
      <c r="C182" s="13">
        <v>10.42</v>
      </c>
      <c r="D182" s="14">
        <v>15.411</v>
      </c>
      <c r="E182" s="13">
        <v>15.43</v>
      </c>
      <c r="F182" s="12">
        <v>2.1167276666666625E-3</v>
      </c>
      <c r="G182" s="11">
        <v>2.1215277777777738E-3</v>
      </c>
      <c r="H182" s="10">
        <v>120</v>
      </c>
      <c r="I182" s="5">
        <f t="shared" si="2"/>
        <v>4.79</v>
      </c>
      <c r="J182" s="13">
        <v>10.68</v>
      </c>
      <c r="K182" s="13">
        <v>48.54</v>
      </c>
      <c r="L182" s="10">
        <v>180</v>
      </c>
      <c r="R182" s="22">
        <v>479</v>
      </c>
    </row>
    <row r="183" spans="2:18" x14ac:dyDescent="0.2">
      <c r="B183" s="14">
        <v>10.4251</v>
      </c>
      <c r="C183" s="13">
        <v>10.45</v>
      </c>
      <c r="D183" s="14">
        <v>15.430999999999999</v>
      </c>
      <c r="E183" s="13">
        <v>15.46</v>
      </c>
      <c r="F183" s="12">
        <v>2.1215887777777738E-3</v>
      </c>
      <c r="G183" s="11">
        <v>2.1263888888888851E-3</v>
      </c>
      <c r="H183" s="10">
        <v>119</v>
      </c>
      <c r="I183" s="5">
        <f t="shared" si="2"/>
        <v>4.8099999999999996</v>
      </c>
      <c r="J183" s="13">
        <v>10.72</v>
      </c>
      <c r="K183" s="13">
        <v>48.75</v>
      </c>
      <c r="L183" s="10">
        <v>181</v>
      </c>
      <c r="R183" s="22">
        <v>481</v>
      </c>
    </row>
    <row r="184" spans="2:18" x14ac:dyDescent="0.2">
      <c r="B184" s="14">
        <v>10.4551</v>
      </c>
      <c r="C184" s="13">
        <v>10.47</v>
      </c>
      <c r="D184" s="14">
        <v>15.461</v>
      </c>
      <c r="E184" s="13">
        <v>15.48</v>
      </c>
      <c r="F184" s="12">
        <v>2.1264498888888851E-3</v>
      </c>
      <c r="G184" s="11">
        <v>2.1312499999999964E-3</v>
      </c>
      <c r="H184" s="10">
        <v>118</v>
      </c>
      <c r="I184" s="5">
        <f t="shared" si="2"/>
        <v>4.82</v>
      </c>
      <c r="J184" s="13">
        <v>10.75</v>
      </c>
      <c r="K184" s="13">
        <v>48.96</v>
      </c>
      <c r="L184" s="10">
        <v>182</v>
      </c>
      <c r="R184" s="22">
        <v>482</v>
      </c>
    </row>
    <row r="185" spans="2:18" x14ac:dyDescent="0.2">
      <c r="B185" s="14">
        <v>10.475100000000001</v>
      </c>
      <c r="C185" s="13">
        <v>10.49</v>
      </c>
      <c r="D185" s="14">
        <v>15.481</v>
      </c>
      <c r="E185" s="13">
        <v>15.51</v>
      </c>
      <c r="F185" s="12">
        <v>2.1313109999999964E-3</v>
      </c>
      <c r="G185" s="11">
        <v>2.1361111111111077E-3</v>
      </c>
      <c r="H185" s="10">
        <v>117</v>
      </c>
      <c r="I185" s="5">
        <f t="shared" si="2"/>
        <v>4.83</v>
      </c>
      <c r="J185" s="13">
        <v>10.79</v>
      </c>
      <c r="K185" s="13">
        <v>49.17</v>
      </c>
      <c r="L185" s="10">
        <v>183</v>
      </c>
      <c r="R185" s="22">
        <v>483</v>
      </c>
    </row>
    <row r="186" spans="2:18" x14ac:dyDescent="0.2">
      <c r="B186" s="14">
        <v>10.495100000000001</v>
      </c>
      <c r="C186" s="13">
        <v>10.52</v>
      </c>
      <c r="D186" s="14">
        <v>15.510999999999999</v>
      </c>
      <c r="E186" s="13">
        <v>15.54</v>
      </c>
      <c r="F186" s="12">
        <v>2.1361721111111077E-3</v>
      </c>
      <c r="G186" s="11">
        <v>2.140972222222219E-3</v>
      </c>
      <c r="H186" s="10">
        <v>116</v>
      </c>
      <c r="I186" s="5">
        <f t="shared" si="2"/>
        <v>4.8499999999999996</v>
      </c>
      <c r="J186" s="13">
        <v>10.82</v>
      </c>
      <c r="K186" s="13">
        <v>49.38</v>
      </c>
      <c r="L186" s="10">
        <v>184</v>
      </c>
      <c r="R186" s="22">
        <v>485</v>
      </c>
    </row>
    <row r="187" spans="2:18" x14ac:dyDescent="0.2">
      <c r="B187" s="14">
        <v>10.5251</v>
      </c>
      <c r="C187" s="13">
        <v>10.54</v>
      </c>
      <c r="D187" s="14">
        <v>15.540999999999999</v>
      </c>
      <c r="E187" s="13">
        <v>15.56</v>
      </c>
      <c r="F187" s="12">
        <v>2.141033222222219E-3</v>
      </c>
      <c r="G187" s="11">
        <v>2.1458333333333303E-3</v>
      </c>
      <c r="H187" s="10">
        <v>115</v>
      </c>
      <c r="I187" s="5">
        <f t="shared" si="2"/>
        <v>4.8600000000000003</v>
      </c>
      <c r="J187" s="13">
        <v>10.86</v>
      </c>
      <c r="K187" s="13">
        <v>49.59</v>
      </c>
      <c r="L187" s="10">
        <v>185</v>
      </c>
      <c r="R187" s="22">
        <v>486</v>
      </c>
    </row>
    <row r="188" spans="2:18" x14ac:dyDescent="0.2">
      <c r="B188" s="14">
        <v>10.5451</v>
      </c>
      <c r="C188" s="13">
        <v>10.56</v>
      </c>
      <c r="D188" s="14">
        <v>15.561</v>
      </c>
      <c r="E188" s="13">
        <v>15.59</v>
      </c>
      <c r="F188" s="12">
        <v>2.1458943333333303E-3</v>
      </c>
      <c r="G188" s="11">
        <v>2.1506944444444416E-3</v>
      </c>
      <c r="H188" s="10">
        <v>114</v>
      </c>
      <c r="I188" s="5">
        <f t="shared" si="2"/>
        <v>4.88</v>
      </c>
      <c r="J188" s="13">
        <v>10.9</v>
      </c>
      <c r="K188" s="13">
        <v>49.8</v>
      </c>
      <c r="L188" s="10">
        <v>186</v>
      </c>
      <c r="R188" s="22">
        <v>488</v>
      </c>
    </row>
    <row r="189" spans="2:18" x14ac:dyDescent="0.2">
      <c r="B189" s="14">
        <v>10.565100000000001</v>
      </c>
      <c r="C189" s="13">
        <v>10.58</v>
      </c>
      <c r="D189" s="14">
        <v>15.590999999999999</v>
      </c>
      <c r="E189" s="13">
        <v>15.62</v>
      </c>
      <c r="F189" s="12">
        <v>2.1507554444444416E-3</v>
      </c>
      <c r="G189" s="11">
        <v>2.1555555555555529E-3</v>
      </c>
      <c r="H189" s="10">
        <v>113</v>
      </c>
      <c r="I189" s="5">
        <f t="shared" si="2"/>
        <v>4.8899999999999997</v>
      </c>
      <c r="J189" s="13">
        <v>10.93</v>
      </c>
      <c r="K189" s="13">
        <v>50.01</v>
      </c>
      <c r="L189" s="10">
        <v>187</v>
      </c>
      <c r="R189" s="22">
        <v>489</v>
      </c>
    </row>
    <row r="190" spans="2:18" x14ac:dyDescent="0.2">
      <c r="B190" s="14">
        <v>10.585100000000001</v>
      </c>
      <c r="C190" s="13">
        <v>10.61</v>
      </c>
      <c r="D190" s="14">
        <v>15.620999999999999</v>
      </c>
      <c r="E190" s="13">
        <v>15.64</v>
      </c>
      <c r="F190" s="12">
        <v>2.1556165555555529E-3</v>
      </c>
      <c r="G190" s="11">
        <v>2.1604166666666642E-3</v>
      </c>
      <c r="H190" s="10">
        <v>112</v>
      </c>
      <c r="I190" s="5">
        <f t="shared" si="2"/>
        <v>4.9000000000000004</v>
      </c>
      <c r="J190" s="13">
        <v>10.97</v>
      </c>
      <c r="K190" s="13">
        <v>50.21</v>
      </c>
      <c r="L190" s="10">
        <v>188</v>
      </c>
      <c r="R190" s="22">
        <v>490</v>
      </c>
    </row>
    <row r="191" spans="2:18" x14ac:dyDescent="0.2">
      <c r="B191" s="14">
        <v>10.6151</v>
      </c>
      <c r="C191" s="13">
        <v>10.63</v>
      </c>
      <c r="D191" s="14">
        <v>15.641</v>
      </c>
      <c r="E191" s="13">
        <v>15.67</v>
      </c>
      <c r="F191" s="12">
        <v>2.1604776666666642E-3</v>
      </c>
      <c r="G191" s="11">
        <v>2.1652777777777755E-3</v>
      </c>
      <c r="H191" s="10">
        <v>111</v>
      </c>
      <c r="I191" s="5">
        <f t="shared" si="2"/>
        <v>4.92</v>
      </c>
      <c r="J191" s="13">
        <v>11</v>
      </c>
      <c r="K191" s="13">
        <v>50.42</v>
      </c>
      <c r="L191" s="10">
        <v>189</v>
      </c>
      <c r="R191" s="22">
        <v>492</v>
      </c>
    </row>
    <row r="192" spans="2:18" x14ac:dyDescent="0.2">
      <c r="B192" s="14">
        <v>10.635100000000001</v>
      </c>
      <c r="C192" s="13">
        <v>10.65</v>
      </c>
      <c r="D192" s="14">
        <v>15.670999999999999</v>
      </c>
      <c r="E192" s="13">
        <v>15.7</v>
      </c>
      <c r="F192" s="12">
        <v>2.1653387777777755E-3</v>
      </c>
      <c r="G192" s="11">
        <v>2.1701388888888868E-3</v>
      </c>
      <c r="H192" s="10">
        <v>110</v>
      </c>
      <c r="I192" s="5">
        <f t="shared" si="2"/>
        <v>4.93</v>
      </c>
      <c r="J192" s="13">
        <v>11.04</v>
      </c>
      <c r="K192" s="13">
        <v>50.63</v>
      </c>
      <c r="L192" s="10">
        <v>190</v>
      </c>
      <c r="R192" s="22">
        <v>493</v>
      </c>
    </row>
    <row r="193" spans="2:18" x14ac:dyDescent="0.2">
      <c r="B193" s="14">
        <v>10.655100000000001</v>
      </c>
      <c r="C193" s="13">
        <v>10.67</v>
      </c>
      <c r="D193" s="14">
        <v>15.700999999999999</v>
      </c>
      <c r="E193" s="13">
        <v>15.72</v>
      </c>
      <c r="F193" s="12">
        <v>2.1701998888888868E-3</v>
      </c>
      <c r="G193" s="11">
        <v>2.1749999999999981E-3</v>
      </c>
      <c r="H193" s="10">
        <v>109</v>
      </c>
      <c r="I193" s="5">
        <f t="shared" si="2"/>
        <v>4.95</v>
      </c>
      <c r="J193" s="13">
        <v>11.08</v>
      </c>
      <c r="K193" s="13">
        <v>50.84</v>
      </c>
      <c r="L193" s="10">
        <v>191</v>
      </c>
      <c r="R193" s="22">
        <v>495</v>
      </c>
    </row>
    <row r="194" spans="2:18" x14ac:dyDescent="0.2">
      <c r="B194" s="14">
        <v>10.6751</v>
      </c>
      <c r="C194" s="13">
        <v>10.7</v>
      </c>
      <c r="D194" s="14">
        <v>15.721</v>
      </c>
      <c r="E194" s="13">
        <v>15.75</v>
      </c>
      <c r="F194" s="12">
        <v>2.1750609999999981E-3</v>
      </c>
      <c r="G194" s="11">
        <v>2.1798611111111094E-3</v>
      </c>
      <c r="H194" s="10">
        <v>108</v>
      </c>
      <c r="I194" s="5">
        <f t="shared" ref="I194:I257" si="3">R194/100</f>
        <v>4.96</v>
      </c>
      <c r="J194" s="13">
        <v>11.11</v>
      </c>
      <c r="K194" s="13">
        <v>51.05</v>
      </c>
      <c r="L194" s="10">
        <v>192</v>
      </c>
      <c r="R194" s="22">
        <v>496</v>
      </c>
    </row>
    <row r="195" spans="2:18" x14ac:dyDescent="0.2">
      <c r="B195" s="14">
        <v>10.7051</v>
      </c>
      <c r="C195" s="13">
        <v>10.72</v>
      </c>
      <c r="D195" s="14">
        <v>15.750999999999999</v>
      </c>
      <c r="E195" s="13">
        <v>15.78</v>
      </c>
      <c r="F195" s="12">
        <v>2.1799221111111094E-3</v>
      </c>
      <c r="G195" s="11">
        <v>2.1847222222222207E-3</v>
      </c>
      <c r="H195" s="10">
        <v>107</v>
      </c>
      <c r="I195" s="5">
        <f t="shared" si="3"/>
        <v>4.97</v>
      </c>
      <c r="J195" s="13">
        <v>11.15</v>
      </c>
      <c r="K195" s="13">
        <v>51.26</v>
      </c>
      <c r="L195" s="10">
        <v>193</v>
      </c>
      <c r="R195" s="22">
        <v>497</v>
      </c>
    </row>
    <row r="196" spans="2:18" x14ac:dyDescent="0.2">
      <c r="B196" s="14">
        <v>10.725100000000001</v>
      </c>
      <c r="C196" s="13">
        <v>10.74</v>
      </c>
      <c r="D196" s="14">
        <v>15.780999999999999</v>
      </c>
      <c r="E196" s="13">
        <v>15.8</v>
      </c>
      <c r="F196" s="12">
        <v>2.1847832222222207E-3</v>
      </c>
      <c r="G196" s="11">
        <v>2.189583333333332E-3</v>
      </c>
      <c r="H196" s="10">
        <v>106</v>
      </c>
      <c r="I196" s="5">
        <f t="shared" si="3"/>
        <v>4.99</v>
      </c>
      <c r="J196" s="13">
        <v>11.18</v>
      </c>
      <c r="K196" s="13">
        <v>51.47</v>
      </c>
      <c r="L196" s="10">
        <v>194</v>
      </c>
      <c r="R196" s="22">
        <v>499</v>
      </c>
    </row>
    <row r="197" spans="2:18" x14ac:dyDescent="0.2">
      <c r="B197" s="14">
        <v>10.745100000000001</v>
      </c>
      <c r="C197" s="13">
        <v>10.77</v>
      </c>
      <c r="D197" s="14">
        <v>15.801</v>
      </c>
      <c r="E197" s="13">
        <v>15.83</v>
      </c>
      <c r="F197" s="12">
        <v>2.189644333333332E-3</v>
      </c>
      <c r="G197" s="11">
        <v>2.1944444444444433E-3</v>
      </c>
      <c r="H197" s="10">
        <v>105</v>
      </c>
      <c r="I197" s="5">
        <f t="shared" si="3"/>
        <v>5</v>
      </c>
      <c r="J197" s="13">
        <v>11.22</v>
      </c>
      <c r="K197" s="13">
        <v>51.68</v>
      </c>
      <c r="L197" s="10">
        <v>195</v>
      </c>
      <c r="R197" s="22">
        <v>500</v>
      </c>
    </row>
    <row r="198" spans="2:18" x14ac:dyDescent="0.2">
      <c r="B198" s="14">
        <v>10.7751</v>
      </c>
      <c r="C198" s="13">
        <v>10.79</v>
      </c>
      <c r="D198" s="14">
        <v>15.831</v>
      </c>
      <c r="E198" s="13">
        <v>15.85</v>
      </c>
      <c r="F198" s="12">
        <v>2.1945054444444433E-3</v>
      </c>
      <c r="G198" s="11">
        <v>2.1993055555555546E-3</v>
      </c>
      <c r="H198" s="10">
        <v>104</v>
      </c>
      <c r="I198" s="5">
        <f t="shared" si="3"/>
        <v>5.0199999999999996</v>
      </c>
      <c r="J198" s="13">
        <v>11.26</v>
      </c>
      <c r="K198" s="13">
        <v>51.88</v>
      </c>
      <c r="L198" s="10">
        <v>196</v>
      </c>
      <c r="R198" s="22">
        <v>502</v>
      </c>
    </row>
    <row r="199" spans="2:18" x14ac:dyDescent="0.2">
      <c r="B199" s="14">
        <v>10.7951</v>
      </c>
      <c r="C199" s="13">
        <v>10.81</v>
      </c>
      <c r="D199" s="14">
        <v>15.850999999999999</v>
      </c>
      <c r="E199" s="13">
        <v>15.88</v>
      </c>
      <c r="F199" s="12">
        <v>2.1993665555555546E-3</v>
      </c>
      <c r="G199" s="11">
        <v>2.2041666666666659E-3</v>
      </c>
      <c r="H199" s="10">
        <v>103</v>
      </c>
      <c r="I199" s="5">
        <f t="shared" si="3"/>
        <v>5.03</v>
      </c>
      <c r="J199" s="13">
        <v>11.29</v>
      </c>
      <c r="K199" s="13">
        <v>52.09</v>
      </c>
      <c r="L199" s="10">
        <v>197</v>
      </c>
      <c r="R199" s="22">
        <v>503</v>
      </c>
    </row>
    <row r="200" spans="2:18" x14ac:dyDescent="0.2">
      <c r="B200" s="14">
        <v>10.815100000000001</v>
      </c>
      <c r="C200" s="13">
        <v>10.83</v>
      </c>
      <c r="D200" s="14">
        <v>15.881</v>
      </c>
      <c r="E200" s="13">
        <v>15.91</v>
      </c>
      <c r="F200" s="12">
        <v>2.2042276666666659E-3</v>
      </c>
      <c r="G200" s="11">
        <v>2.2090277777777772E-3</v>
      </c>
      <c r="H200" s="10">
        <v>102</v>
      </c>
      <c r="I200" s="5">
        <f t="shared" si="3"/>
        <v>5.04</v>
      </c>
      <c r="J200" s="13">
        <v>11.33</v>
      </c>
      <c r="K200" s="13">
        <v>52.3</v>
      </c>
      <c r="L200" s="10">
        <v>198</v>
      </c>
      <c r="R200" s="22">
        <v>504</v>
      </c>
    </row>
    <row r="201" spans="2:18" x14ac:dyDescent="0.2">
      <c r="B201" s="14">
        <v>10.835100000000001</v>
      </c>
      <c r="C201" s="13">
        <v>10.86</v>
      </c>
      <c r="D201" s="14">
        <v>15.911</v>
      </c>
      <c r="E201" s="13">
        <v>15.93</v>
      </c>
      <c r="F201" s="12">
        <v>2.2090887777777772E-3</v>
      </c>
      <c r="G201" s="11">
        <v>2.2138888888888885E-3</v>
      </c>
      <c r="H201" s="10">
        <v>101</v>
      </c>
      <c r="I201" s="5">
        <f t="shared" si="3"/>
        <v>5.0599999999999996</v>
      </c>
      <c r="J201" s="13">
        <v>11.36</v>
      </c>
      <c r="K201" s="13">
        <v>52.51</v>
      </c>
      <c r="L201" s="10">
        <v>199</v>
      </c>
      <c r="R201" s="22">
        <v>506</v>
      </c>
    </row>
    <row r="202" spans="2:18" x14ac:dyDescent="0.2">
      <c r="B202" s="14">
        <v>10.8651</v>
      </c>
      <c r="C202" s="19">
        <v>10.88</v>
      </c>
      <c r="D202" s="14">
        <v>15.930999999999999</v>
      </c>
      <c r="E202" s="19">
        <v>15.96</v>
      </c>
      <c r="F202" s="12">
        <v>2.2139498888888885E-3</v>
      </c>
      <c r="G202" s="21">
        <v>2.2187499999999998E-3</v>
      </c>
      <c r="H202" s="18">
        <v>100</v>
      </c>
      <c r="I202" s="5">
        <f t="shared" si="3"/>
        <v>5.07</v>
      </c>
      <c r="J202" s="19">
        <v>11.4</v>
      </c>
      <c r="K202" s="19">
        <v>52.72</v>
      </c>
      <c r="L202" s="18">
        <v>200</v>
      </c>
      <c r="R202" s="20">
        <v>507</v>
      </c>
    </row>
    <row r="203" spans="2:18" x14ac:dyDescent="0.2">
      <c r="B203" s="14">
        <v>10.885100000000001</v>
      </c>
      <c r="C203" s="13">
        <v>10.91</v>
      </c>
      <c r="D203" s="14">
        <v>15.961</v>
      </c>
      <c r="E203" s="13">
        <v>15.99</v>
      </c>
      <c r="F203" s="12">
        <v>2.2188109999999998E-3</v>
      </c>
      <c r="G203" s="11">
        <v>2.2240972222222271E-3</v>
      </c>
      <c r="H203" s="10">
        <v>99</v>
      </c>
      <c r="I203" s="5">
        <f t="shared" si="3"/>
        <v>5.08</v>
      </c>
      <c r="J203" s="13">
        <v>11.43</v>
      </c>
      <c r="K203" s="13">
        <v>52.91</v>
      </c>
      <c r="L203" s="10">
        <v>201</v>
      </c>
      <c r="R203" s="22">
        <v>508</v>
      </c>
    </row>
    <row r="204" spans="2:18" x14ac:dyDescent="0.2">
      <c r="B204" s="14">
        <v>10.915100000000001</v>
      </c>
      <c r="C204" s="13">
        <v>10.93</v>
      </c>
      <c r="D204" s="14">
        <v>15.991</v>
      </c>
      <c r="E204" s="13">
        <v>16.02</v>
      </c>
      <c r="F204" s="12">
        <v>2.2241582222222271E-3</v>
      </c>
      <c r="G204" s="11">
        <v>2.2294444444444493E-3</v>
      </c>
      <c r="H204" s="10">
        <v>98</v>
      </c>
      <c r="I204" s="5">
        <f t="shared" si="3"/>
        <v>5.0999999999999996</v>
      </c>
      <c r="J204" s="13">
        <v>11.46</v>
      </c>
      <c r="K204" s="13">
        <v>53.09</v>
      </c>
      <c r="L204" s="10">
        <v>202</v>
      </c>
      <c r="R204" s="22">
        <v>510</v>
      </c>
    </row>
    <row r="205" spans="2:18" x14ac:dyDescent="0.2">
      <c r="B205" s="14">
        <v>10.9351</v>
      </c>
      <c r="C205" s="13">
        <v>10.96</v>
      </c>
      <c r="D205" s="14">
        <v>16.021000000000001</v>
      </c>
      <c r="E205" s="13">
        <v>16.05</v>
      </c>
      <c r="F205" s="12">
        <v>2.2295054444444492E-3</v>
      </c>
      <c r="G205" s="11">
        <v>2.2347916666666714E-3</v>
      </c>
      <c r="H205" s="10">
        <v>97</v>
      </c>
      <c r="I205" s="5">
        <f t="shared" si="3"/>
        <v>5.1100000000000003</v>
      </c>
      <c r="J205" s="13">
        <v>11.5</v>
      </c>
      <c r="K205" s="13">
        <v>53.28</v>
      </c>
      <c r="L205" s="10">
        <v>203</v>
      </c>
      <c r="R205" s="22">
        <v>511</v>
      </c>
    </row>
    <row r="206" spans="2:18" x14ac:dyDescent="0.2">
      <c r="B206" s="14">
        <v>10.965100000000001</v>
      </c>
      <c r="C206" s="13">
        <v>10.98</v>
      </c>
      <c r="D206" s="14">
        <v>16.051000000000002</v>
      </c>
      <c r="E206" s="13">
        <v>16.079999999999998</v>
      </c>
      <c r="F206" s="12">
        <v>2.2348526666666714E-3</v>
      </c>
      <c r="G206" s="11">
        <v>2.2401388888888935E-3</v>
      </c>
      <c r="H206" s="10">
        <v>96</v>
      </c>
      <c r="I206" s="5">
        <f t="shared" si="3"/>
        <v>5.12</v>
      </c>
      <c r="J206" s="13">
        <v>11.53</v>
      </c>
      <c r="K206" s="13">
        <v>53.46</v>
      </c>
      <c r="L206" s="10">
        <v>204</v>
      </c>
      <c r="R206" s="22">
        <v>512</v>
      </c>
    </row>
    <row r="207" spans="2:18" x14ac:dyDescent="0.2">
      <c r="B207" s="14">
        <v>10.985100000000001</v>
      </c>
      <c r="C207" s="13">
        <v>11.01</v>
      </c>
      <c r="D207" s="14">
        <v>16.081</v>
      </c>
      <c r="E207" s="13">
        <v>16.11</v>
      </c>
      <c r="F207" s="12">
        <v>2.2401998888888935E-3</v>
      </c>
      <c r="G207" s="11">
        <v>2.2454861111111156E-3</v>
      </c>
      <c r="H207" s="10">
        <v>95</v>
      </c>
      <c r="I207" s="5">
        <f t="shared" si="3"/>
        <v>5.13</v>
      </c>
      <c r="J207" s="13">
        <v>11.56</v>
      </c>
      <c r="K207" s="13">
        <v>53.65</v>
      </c>
      <c r="L207" s="10">
        <v>205</v>
      </c>
      <c r="R207" s="22">
        <v>513</v>
      </c>
    </row>
    <row r="208" spans="2:18" x14ac:dyDescent="0.2">
      <c r="B208" s="14">
        <v>11.0151</v>
      </c>
      <c r="C208" s="13">
        <v>11.03</v>
      </c>
      <c r="D208" s="14">
        <v>16.111000000000001</v>
      </c>
      <c r="E208" s="13">
        <v>16.14</v>
      </c>
      <c r="F208" s="12">
        <v>2.2455471111111156E-3</v>
      </c>
      <c r="G208" s="11">
        <v>2.2508333333333378E-3</v>
      </c>
      <c r="H208" s="10">
        <v>94</v>
      </c>
      <c r="I208" s="5">
        <f t="shared" si="3"/>
        <v>5.14</v>
      </c>
      <c r="J208" s="13">
        <v>11.59</v>
      </c>
      <c r="K208" s="13">
        <v>53.83</v>
      </c>
      <c r="L208" s="10">
        <v>206</v>
      </c>
      <c r="R208" s="22">
        <v>514</v>
      </c>
    </row>
    <row r="209" spans="2:18" x14ac:dyDescent="0.2">
      <c r="B209" s="14">
        <v>11.0351</v>
      </c>
      <c r="C209" s="13">
        <v>11.06</v>
      </c>
      <c r="D209" s="14">
        <v>16.141000000000002</v>
      </c>
      <c r="E209" s="13">
        <v>16.16</v>
      </c>
      <c r="F209" s="12">
        <v>2.2508943333333377E-3</v>
      </c>
      <c r="G209" s="11">
        <v>2.2561805555555599E-3</v>
      </c>
      <c r="H209" s="10">
        <v>93</v>
      </c>
      <c r="I209" s="5">
        <f t="shared" si="3"/>
        <v>5.16</v>
      </c>
      <c r="J209" s="13">
        <v>11.62</v>
      </c>
      <c r="K209" s="13">
        <v>54.02</v>
      </c>
      <c r="L209" s="10">
        <v>207</v>
      </c>
      <c r="R209" s="22">
        <v>516</v>
      </c>
    </row>
    <row r="210" spans="2:18" x14ac:dyDescent="0.2">
      <c r="B210" s="14">
        <v>11.065100000000001</v>
      </c>
      <c r="C210" s="13">
        <v>11.08</v>
      </c>
      <c r="D210" s="14">
        <v>16.161000000000001</v>
      </c>
      <c r="E210" s="13">
        <v>16.190000000000001</v>
      </c>
      <c r="F210" s="12">
        <v>2.2562415555555599E-3</v>
      </c>
      <c r="G210" s="11">
        <v>2.261527777777782E-3</v>
      </c>
      <c r="H210" s="10">
        <v>92</v>
      </c>
      <c r="I210" s="5">
        <f t="shared" si="3"/>
        <v>5.17</v>
      </c>
      <c r="J210" s="13">
        <v>11.66</v>
      </c>
      <c r="K210" s="13">
        <v>54.2</v>
      </c>
      <c r="L210" s="10">
        <v>208</v>
      </c>
      <c r="R210" s="22">
        <v>517</v>
      </c>
    </row>
    <row r="211" spans="2:18" x14ac:dyDescent="0.2">
      <c r="B211" s="14">
        <v>11.085100000000001</v>
      </c>
      <c r="C211" s="13">
        <v>11.11</v>
      </c>
      <c r="D211" s="14">
        <v>16.191000000000003</v>
      </c>
      <c r="E211" s="13">
        <v>16.22</v>
      </c>
      <c r="F211" s="12">
        <v>2.261588777777782E-3</v>
      </c>
      <c r="G211" s="11">
        <v>2.2668750000000041E-3</v>
      </c>
      <c r="H211" s="10">
        <v>91</v>
      </c>
      <c r="I211" s="5">
        <f t="shared" si="3"/>
        <v>5.18</v>
      </c>
      <c r="J211" s="13">
        <v>11.69</v>
      </c>
      <c r="K211" s="13">
        <v>54.39</v>
      </c>
      <c r="L211" s="10">
        <v>209</v>
      </c>
      <c r="R211" s="22">
        <v>518</v>
      </c>
    </row>
    <row r="212" spans="2:18" x14ac:dyDescent="0.2">
      <c r="B212" s="14">
        <v>11.1151</v>
      </c>
      <c r="C212" s="13">
        <v>11.13</v>
      </c>
      <c r="D212" s="14">
        <v>16.221</v>
      </c>
      <c r="E212" s="13">
        <v>16.25</v>
      </c>
      <c r="F212" s="12">
        <v>2.2669360000000041E-3</v>
      </c>
      <c r="G212" s="11">
        <v>2.2722222222222263E-3</v>
      </c>
      <c r="H212" s="10">
        <v>90</v>
      </c>
      <c r="I212" s="5">
        <f t="shared" si="3"/>
        <v>5.19</v>
      </c>
      <c r="J212" s="13">
        <v>11.72</v>
      </c>
      <c r="K212" s="13">
        <v>54.58</v>
      </c>
      <c r="L212" s="10">
        <v>210</v>
      </c>
      <c r="R212" s="22">
        <v>519</v>
      </c>
    </row>
    <row r="213" spans="2:18" x14ac:dyDescent="0.2">
      <c r="B213" s="14">
        <v>11.135100000000001</v>
      </c>
      <c r="C213" s="13">
        <v>11.16</v>
      </c>
      <c r="D213" s="14">
        <v>16.251000000000001</v>
      </c>
      <c r="E213" s="13">
        <v>16.28</v>
      </c>
      <c r="F213" s="12">
        <v>2.2722832222222262E-3</v>
      </c>
      <c r="G213" s="11">
        <v>2.2775694444444484E-3</v>
      </c>
      <c r="H213" s="10">
        <v>89</v>
      </c>
      <c r="I213" s="5">
        <f t="shared" si="3"/>
        <v>5.21</v>
      </c>
      <c r="J213" s="13">
        <v>11.75</v>
      </c>
      <c r="K213" s="13">
        <v>54.76</v>
      </c>
      <c r="L213" s="10">
        <v>211</v>
      </c>
      <c r="R213" s="22">
        <v>521</v>
      </c>
    </row>
    <row r="214" spans="2:18" x14ac:dyDescent="0.2">
      <c r="B214" s="14">
        <v>11.165100000000001</v>
      </c>
      <c r="C214" s="13">
        <v>11.18</v>
      </c>
      <c r="D214" s="14">
        <v>16.281000000000002</v>
      </c>
      <c r="E214" s="13">
        <v>16.309999999999999</v>
      </c>
      <c r="F214" s="12">
        <v>2.2776304444444484E-3</v>
      </c>
      <c r="G214" s="11">
        <v>2.2829166666666705E-3</v>
      </c>
      <c r="H214" s="10">
        <v>88</v>
      </c>
      <c r="I214" s="5">
        <f t="shared" si="3"/>
        <v>5.22</v>
      </c>
      <c r="J214" s="13">
        <v>11.78</v>
      </c>
      <c r="K214" s="13">
        <v>54.95</v>
      </c>
      <c r="L214" s="10">
        <v>212</v>
      </c>
      <c r="R214" s="22">
        <v>522</v>
      </c>
    </row>
    <row r="215" spans="2:18" x14ac:dyDescent="0.2">
      <c r="B215" s="14">
        <v>11.1851</v>
      </c>
      <c r="C215" s="13">
        <v>11.21</v>
      </c>
      <c r="D215" s="14">
        <v>16.311</v>
      </c>
      <c r="E215" s="13">
        <v>16.34</v>
      </c>
      <c r="F215" s="12">
        <v>2.2829776666666705E-3</v>
      </c>
      <c r="G215" s="11">
        <v>2.2882638888888926E-3</v>
      </c>
      <c r="H215" s="10">
        <v>87</v>
      </c>
      <c r="I215" s="5">
        <f t="shared" si="3"/>
        <v>5.23</v>
      </c>
      <c r="J215" s="13">
        <v>11.82</v>
      </c>
      <c r="K215" s="13">
        <v>55.13</v>
      </c>
      <c r="L215" s="10">
        <v>213</v>
      </c>
      <c r="R215" s="22">
        <v>523</v>
      </c>
    </row>
    <row r="216" spans="2:18" x14ac:dyDescent="0.2">
      <c r="B216" s="14">
        <v>11.215100000000001</v>
      </c>
      <c r="C216" s="13">
        <v>11.23</v>
      </c>
      <c r="D216" s="14">
        <v>16.341000000000001</v>
      </c>
      <c r="E216" s="13">
        <v>16.37</v>
      </c>
      <c r="F216" s="12">
        <v>2.2883248888888926E-3</v>
      </c>
      <c r="G216" s="11">
        <v>2.2936111111111148E-3</v>
      </c>
      <c r="H216" s="10">
        <v>86</v>
      </c>
      <c r="I216" s="5">
        <f t="shared" si="3"/>
        <v>5.24</v>
      </c>
      <c r="J216" s="13">
        <v>11.85</v>
      </c>
      <c r="K216" s="13">
        <v>55.32</v>
      </c>
      <c r="L216" s="10">
        <v>214</v>
      </c>
      <c r="R216" s="22">
        <v>524</v>
      </c>
    </row>
    <row r="217" spans="2:18" x14ac:dyDescent="0.2">
      <c r="B217" s="14">
        <v>11.235100000000001</v>
      </c>
      <c r="C217" s="13">
        <v>11.26</v>
      </c>
      <c r="D217" s="14">
        <v>16.371000000000002</v>
      </c>
      <c r="E217" s="13">
        <v>16.399999999999999</v>
      </c>
      <c r="F217" s="12">
        <v>2.2936721111111147E-3</v>
      </c>
      <c r="G217" s="11">
        <v>2.2989583333333369E-3</v>
      </c>
      <c r="H217" s="10">
        <v>85</v>
      </c>
      <c r="I217" s="5">
        <f t="shared" si="3"/>
        <v>5.26</v>
      </c>
      <c r="J217" s="13">
        <v>11.88</v>
      </c>
      <c r="K217" s="13">
        <v>55.5</v>
      </c>
      <c r="L217" s="10">
        <v>215</v>
      </c>
      <c r="R217" s="22">
        <v>526</v>
      </c>
    </row>
    <row r="218" spans="2:18" x14ac:dyDescent="0.2">
      <c r="B218" s="14">
        <v>11.2651</v>
      </c>
      <c r="C218" s="13">
        <v>11.28</v>
      </c>
      <c r="D218" s="14">
        <v>16.401</v>
      </c>
      <c r="E218" s="13">
        <v>16.43</v>
      </c>
      <c r="F218" s="12">
        <v>2.2990193333333369E-3</v>
      </c>
      <c r="G218" s="11">
        <v>2.304305555555559E-3</v>
      </c>
      <c r="H218" s="10">
        <v>84</v>
      </c>
      <c r="I218" s="5">
        <f t="shared" si="3"/>
        <v>5.27</v>
      </c>
      <c r="J218" s="13">
        <v>11.91</v>
      </c>
      <c r="K218" s="13">
        <v>55.69</v>
      </c>
      <c r="L218" s="10">
        <v>216</v>
      </c>
      <c r="R218" s="22">
        <v>527</v>
      </c>
    </row>
    <row r="219" spans="2:18" x14ac:dyDescent="0.2">
      <c r="B219" s="14">
        <v>11.2851</v>
      </c>
      <c r="C219" s="13">
        <v>11.31</v>
      </c>
      <c r="D219" s="14">
        <v>16.431000000000001</v>
      </c>
      <c r="E219" s="13">
        <v>16.46</v>
      </c>
      <c r="F219" s="12">
        <v>2.304366555555559E-3</v>
      </c>
      <c r="G219" s="11">
        <v>2.3096527777777811E-3</v>
      </c>
      <c r="H219" s="10">
        <v>83</v>
      </c>
      <c r="I219" s="5">
        <f t="shared" si="3"/>
        <v>5.28</v>
      </c>
      <c r="J219" s="13">
        <v>11.94</v>
      </c>
      <c r="K219" s="13">
        <v>55.88</v>
      </c>
      <c r="L219" s="10">
        <v>217</v>
      </c>
      <c r="R219" s="22">
        <v>528</v>
      </c>
    </row>
    <row r="220" spans="2:18" x14ac:dyDescent="0.2">
      <c r="B220" s="14">
        <v>11.315100000000001</v>
      </c>
      <c r="C220" s="13">
        <v>11.33</v>
      </c>
      <c r="D220" s="14">
        <v>16.461000000000002</v>
      </c>
      <c r="E220" s="13">
        <v>16.489999999999998</v>
      </c>
      <c r="F220" s="12">
        <v>2.3097137777777811E-3</v>
      </c>
      <c r="G220" s="11">
        <v>2.3150000000000033E-3</v>
      </c>
      <c r="H220" s="10">
        <v>82</v>
      </c>
      <c r="I220" s="5">
        <f t="shared" si="3"/>
        <v>5.29</v>
      </c>
      <c r="J220" s="13">
        <v>11.98</v>
      </c>
      <c r="K220" s="13">
        <v>56.06</v>
      </c>
      <c r="L220" s="10">
        <v>218</v>
      </c>
      <c r="R220" s="22">
        <v>529</v>
      </c>
    </row>
    <row r="221" spans="2:18" x14ac:dyDescent="0.2">
      <c r="B221" s="14">
        <v>11.335100000000001</v>
      </c>
      <c r="C221" s="13">
        <v>11.36</v>
      </c>
      <c r="D221" s="14">
        <v>16.491</v>
      </c>
      <c r="E221" s="13">
        <v>16.510000000000002</v>
      </c>
      <c r="F221" s="12">
        <v>2.3150610000000032E-3</v>
      </c>
      <c r="G221" s="11">
        <v>2.3203472222222254E-3</v>
      </c>
      <c r="H221" s="10">
        <v>81</v>
      </c>
      <c r="I221" s="5">
        <f t="shared" si="3"/>
        <v>5.31</v>
      </c>
      <c r="J221" s="13">
        <v>12.01</v>
      </c>
      <c r="K221" s="13">
        <v>56.25</v>
      </c>
      <c r="L221" s="10">
        <v>219</v>
      </c>
      <c r="R221" s="22">
        <v>531</v>
      </c>
    </row>
    <row r="222" spans="2:18" x14ac:dyDescent="0.2">
      <c r="B222" s="14">
        <v>11.3651</v>
      </c>
      <c r="C222" s="13">
        <v>11.38</v>
      </c>
      <c r="D222" s="14">
        <v>16.511000000000003</v>
      </c>
      <c r="E222" s="13">
        <v>16.54</v>
      </c>
      <c r="F222" s="12">
        <v>2.3204082222222254E-3</v>
      </c>
      <c r="G222" s="11">
        <v>2.3256944444444475E-3</v>
      </c>
      <c r="H222" s="10">
        <v>80</v>
      </c>
      <c r="I222" s="5">
        <f t="shared" si="3"/>
        <v>5.32</v>
      </c>
      <c r="J222" s="13">
        <v>12.04</v>
      </c>
      <c r="K222" s="13">
        <v>56.43</v>
      </c>
      <c r="L222" s="10">
        <v>220</v>
      </c>
      <c r="R222" s="22">
        <v>532</v>
      </c>
    </row>
    <row r="223" spans="2:18" x14ac:dyDescent="0.2">
      <c r="B223" s="14">
        <v>11.385100000000001</v>
      </c>
      <c r="C223" s="13">
        <v>11.41</v>
      </c>
      <c r="D223" s="14">
        <v>16.541</v>
      </c>
      <c r="E223" s="13">
        <v>16.57</v>
      </c>
      <c r="F223" s="12">
        <v>2.3257554444444475E-3</v>
      </c>
      <c r="G223" s="11">
        <v>2.3310416666666696E-3</v>
      </c>
      <c r="H223" s="10">
        <v>79</v>
      </c>
      <c r="I223" s="5">
        <f t="shared" si="3"/>
        <v>5.33</v>
      </c>
      <c r="J223" s="13">
        <v>12.07</v>
      </c>
      <c r="K223" s="13">
        <v>56.62</v>
      </c>
      <c r="L223" s="10">
        <v>221</v>
      </c>
      <c r="R223" s="22">
        <v>533</v>
      </c>
    </row>
    <row r="224" spans="2:18" x14ac:dyDescent="0.2">
      <c r="B224" s="14">
        <v>11.415100000000001</v>
      </c>
      <c r="C224" s="13">
        <v>11.43</v>
      </c>
      <c r="D224" s="14">
        <v>16.571000000000002</v>
      </c>
      <c r="E224" s="13">
        <v>16.600000000000001</v>
      </c>
      <c r="F224" s="12">
        <v>2.3311026666666696E-3</v>
      </c>
      <c r="G224" s="11">
        <v>2.3363888888888918E-3</v>
      </c>
      <c r="H224" s="10">
        <v>78</v>
      </c>
      <c r="I224" s="5">
        <f t="shared" si="3"/>
        <v>5.34</v>
      </c>
      <c r="J224" s="13">
        <v>12.1</v>
      </c>
      <c r="K224" s="13">
        <v>56.8</v>
      </c>
      <c r="L224" s="10">
        <v>222</v>
      </c>
      <c r="R224" s="22">
        <v>534</v>
      </c>
    </row>
    <row r="225" spans="2:18" x14ac:dyDescent="0.2">
      <c r="B225" s="14">
        <v>11.4351</v>
      </c>
      <c r="C225" s="13">
        <v>11.46</v>
      </c>
      <c r="D225" s="14">
        <v>16.601000000000003</v>
      </c>
      <c r="E225" s="13">
        <v>16.63</v>
      </c>
      <c r="F225" s="12">
        <v>2.3364498888888917E-3</v>
      </c>
      <c r="G225" s="11">
        <v>2.3417361111111139E-3</v>
      </c>
      <c r="H225" s="10">
        <v>77</v>
      </c>
      <c r="I225" s="5">
        <f t="shared" si="3"/>
        <v>5.36</v>
      </c>
      <c r="J225" s="13">
        <v>12.14</v>
      </c>
      <c r="K225" s="13">
        <v>56.99</v>
      </c>
      <c r="L225" s="10">
        <v>223</v>
      </c>
      <c r="R225" s="22">
        <v>536</v>
      </c>
    </row>
    <row r="226" spans="2:18" x14ac:dyDescent="0.2">
      <c r="B226" s="14">
        <v>11.465100000000001</v>
      </c>
      <c r="C226" s="13">
        <v>11.48</v>
      </c>
      <c r="D226" s="14">
        <v>16.631</v>
      </c>
      <c r="E226" s="13">
        <v>16.66</v>
      </c>
      <c r="F226" s="12">
        <v>2.3417971111111139E-3</v>
      </c>
      <c r="G226" s="11">
        <v>2.347083333333336E-3</v>
      </c>
      <c r="H226" s="10">
        <v>76</v>
      </c>
      <c r="I226" s="5">
        <f t="shared" si="3"/>
        <v>5.37</v>
      </c>
      <c r="J226" s="13">
        <v>12.17</v>
      </c>
      <c r="K226" s="13">
        <v>57.17</v>
      </c>
      <c r="L226" s="10">
        <v>224</v>
      </c>
      <c r="R226" s="22">
        <v>537</v>
      </c>
    </row>
    <row r="227" spans="2:18" x14ac:dyDescent="0.2">
      <c r="B227" s="14">
        <v>11.485100000000001</v>
      </c>
      <c r="C227" s="13">
        <v>11.51</v>
      </c>
      <c r="D227" s="14">
        <v>16.661000000000001</v>
      </c>
      <c r="E227" s="13">
        <v>16.690000000000001</v>
      </c>
      <c r="F227" s="12">
        <v>2.347144333333336E-3</v>
      </c>
      <c r="G227" s="11">
        <v>2.3524305555555581E-3</v>
      </c>
      <c r="H227" s="10">
        <v>75</v>
      </c>
      <c r="I227" s="5">
        <f t="shared" si="3"/>
        <v>5.38</v>
      </c>
      <c r="J227" s="13">
        <v>12.2</v>
      </c>
      <c r="K227" s="13">
        <v>57.36</v>
      </c>
      <c r="L227" s="10">
        <v>225</v>
      </c>
      <c r="R227" s="22">
        <v>538</v>
      </c>
    </row>
    <row r="228" spans="2:18" x14ac:dyDescent="0.2">
      <c r="B228" s="14">
        <v>11.5151</v>
      </c>
      <c r="C228" s="13">
        <v>11.53</v>
      </c>
      <c r="D228" s="14">
        <v>16.691000000000003</v>
      </c>
      <c r="E228" s="13">
        <v>16.72</v>
      </c>
      <c r="F228" s="12">
        <v>2.3524915555555581E-3</v>
      </c>
      <c r="G228" s="11">
        <v>2.3577777777777803E-3</v>
      </c>
      <c r="H228" s="10">
        <v>74</v>
      </c>
      <c r="I228" s="5">
        <f t="shared" si="3"/>
        <v>5.39</v>
      </c>
      <c r="J228" s="13">
        <v>12.23</v>
      </c>
      <c r="K228" s="13">
        <v>57.55</v>
      </c>
      <c r="L228" s="10">
        <v>226</v>
      </c>
      <c r="R228" s="22">
        <v>539</v>
      </c>
    </row>
    <row r="229" spans="2:18" x14ac:dyDescent="0.2">
      <c r="B229" s="14">
        <v>11.5351</v>
      </c>
      <c r="C229" s="13">
        <v>11.56</v>
      </c>
      <c r="D229" s="14">
        <v>16.721</v>
      </c>
      <c r="E229" s="13">
        <v>16.75</v>
      </c>
      <c r="F229" s="12">
        <v>2.3578387777777802E-3</v>
      </c>
      <c r="G229" s="11">
        <v>2.3631250000000024E-3</v>
      </c>
      <c r="H229" s="10">
        <v>73</v>
      </c>
      <c r="I229" s="5">
        <f t="shared" si="3"/>
        <v>5.41</v>
      </c>
      <c r="J229" s="13">
        <v>12.26</v>
      </c>
      <c r="K229" s="13">
        <v>57.73</v>
      </c>
      <c r="L229" s="10">
        <v>227</v>
      </c>
      <c r="R229" s="22">
        <v>541</v>
      </c>
    </row>
    <row r="230" spans="2:18" x14ac:dyDescent="0.2">
      <c r="B230" s="14">
        <v>11.565100000000001</v>
      </c>
      <c r="C230" s="13">
        <v>11.58</v>
      </c>
      <c r="D230" s="14">
        <v>16.751000000000001</v>
      </c>
      <c r="E230" s="13">
        <v>16.78</v>
      </c>
      <c r="F230" s="12">
        <v>2.3631860000000024E-3</v>
      </c>
      <c r="G230" s="11">
        <v>2.3684722222222245E-3</v>
      </c>
      <c r="H230" s="10">
        <v>72</v>
      </c>
      <c r="I230" s="5">
        <f t="shared" si="3"/>
        <v>5.42</v>
      </c>
      <c r="J230" s="13">
        <v>12.3</v>
      </c>
      <c r="K230" s="13">
        <v>57.92</v>
      </c>
      <c r="L230" s="10">
        <v>228</v>
      </c>
      <c r="R230" s="22">
        <v>542</v>
      </c>
    </row>
    <row r="231" spans="2:18" x14ac:dyDescent="0.2">
      <c r="B231" s="14">
        <v>11.585100000000001</v>
      </c>
      <c r="C231" s="13">
        <v>11.61</v>
      </c>
      <c r="D231" s="14">
        <v>16.781000000000002</v>
      </c>
      <c r="E231" s="13">
        <v>16.809999999999999</v>
      </c>
      <c r="F231" s="12">
        <v>2.3685332222222245E-3</v>
      </c>
      <c r="G231" s="11">
        <v>2.3738194444444466E-3</v>
      </c>
      <c r="H231" s="10">
        <v>71</v>
      </c>
      <c r="I231" s="5">
        <f t="shared" si="3"/>
        <v>5.43</v>
      </c>
      <c r="J231" s="13">
        <v>12.33</v>
      </c>
      <c r="K231" s="13">
        <v>58.1</v>
      </c>
      <c r="L231" s="10">
        <v>229</v>
      </c>
      <c r="R231" s="22">
        <v>543</v>
      </c>
    </row>
    <row r="232" spans="2:18" x14ac:dyDescent="0.2">
      <c r="B232" s="14">
        <v>11.6151</v>
      </c>
      <c r="C232" s="13">
        <v>11.63</v>
      </c>
      <c r="D232" s="14">
        <v>16.811</v>
      </c>
      <c r="E232" s="13">
        <v>16.84</v>
      </c>
      <c r="F232" s="12">
        <v>2.3738804444444466E-3</v>
      </c>
      <c r="G232" s="11">
        <v>2.3791666666666688E-3</v>
      </c>
      <c r="H232" s="10">
        <v>70</v>
      </c>
      <c r="I232" s="5">
        <f t="shared" si="3"/>
        <v>5.44</v>
      </c>
      <c r="J232" s="13">
        <v>12.36</v>
      </c>
      <c r="K232" s="13">
        <v>58.29</v>
      </c>
      <c r="L232" s="10">
        <v>230</v>
      </c>
      <c r="R232" s="22">
        <v>544</v>
      </c>
    </row>
    <row r="233" spans="2:18" x14ac:dyDescent="0.2">
      <c r="B233" s="14">
        <v>11.635100000000001</v>
      </c>
      <c r="C233" s="13">
        <v>11.66</v>
      </c>
      <c r="D233" s="14">
        <v>16.841000000000001</v>
      </c>
      <c r="E233" s="13">
        <v>16.87</v>
      </c>
      <c r="F233" s="12">
        <v>2.3792276666666687E-3</v>
      </c>
      <c r="G233" s="11">
        <v>2.3845138888888909E-3</v>
      </c>
      <c r="H233" s="10">
        <v>69</v>
      </c>
      <c r="I233" s="5">
        <f t="shared" si="3"/>
        <v>5.46</v>
      </c>
      <c r="J233" s="13">
        <v>12.39</v>
      </c>
      <c r="K233" s="13">
        <v>58.47</v>
      </c>
      <c r="L233" s="10">
        <v>231</v>
      </c>
      <c r="R233" s="22">
        <v>546</v>
      </c>
    </row>
    <row r="234" spans="2:18" x14ac:dyDescent="0.2">
      <c r="B234" s="14">
        <v>11.665100000000001</v>
      </c>
      <c r="C234" s="13">
        <v>11.68</v>
      </c>
      <c r="D234" s="14">
        <v>16.871000000000002</v>
      </c>
      <c r="E234" s="13">
        <v>16.89</v>
      </c>
      <c r="F234" s="12">
        <v>2.3845748888888909E-3</v>
      </c>
      <c r="G234" s="11">
        <v>2.389861111111113E-3</v>
      </c>
      <c r="H234" s="10">
        <v>68</v>
      </c>
      <c r="I234" s="5">
        <f t="shared" si="3"/>
        <v>5.47</v>
      </c>
      <c r="J234" s="13">
        <v>12.42</v>
      </c>
      <c r="K234" s="13">
        <v>58.66</v>
      </c>
      <c r="L234" s="10">
        <v>232</v>
      </c>
      <c r="R234" s="22">
        <v>547</v>
      </c>
    </row>
    <row r="235" spans="2:18" x14ac:dyDescent="0.2">
      <c r="B235" s="14">
        <v>11.6851</v>
      </c>
      <c r="C235" s="13">
        <v>11.71</v>
      </c>
      <c r="D235" s="14">
        <v>16.891000000000002</v>
      </c>
      <c r="E235" s="13">
        <v>16.920000000000002</v>
      </c>
      <c r="F235" s="12">
        <v>2.389922111111113E-3</v>
      </c>
      <c r="G235" s="11">
        <v>2.3952083333333351E-3</v>
      </c>
      <c r="H235" s="10">
        <v>67</v>
      </c>
      <c r="I235" s="5">
        <f t="shared" si="3"/>
        <v>5.48</v>
      </c>
      <c r="J235" s="13">
        <v>12.46</v>
      </c>
      <c r="K235" s="13">
        <v>58.84</v>
      </c>
      <c r="L235" s="10">
        <v>233</v>
      </c>
      <c r="R235" s="22">
        <v>548</v>
      </c>
    </row>
    <row r="236" spans="2:18" x14ac:dyDescent="0.2">
      <c r="B236" s="14">
        <v>11.715100000000001</v>
      </c>
      <c r="C236" s="13">
        <v>11.73</v>
      </c>
      <c r="D236" s="14">
        <v>16.921000000000003</v>
      </c>
      <c r="E236" s="13">
        <v>16.95</v>
      </c>
      <c r="F236" s="12">
        <v>2.3952693333333351E-3</v>
      </c>
      <c r="G236" s="11">
        <v>2.4005555555555573E-3</v>
      </c>
      <c r="H236" s="10">
        <v>66</v>
      </c>
      <c r="I236" s="5">
        <f t="shared" si="3"/>
        <v>5.49</v>
      </c>
      <c r="J236" s="13">
        <v>12.49</v>
      </c>
      <c r="K236" s="13">
        <v>59.03</v>
      </c>
      <c r="L236" s="10">
        <v>234</v>
      </c>
      <c r="R236" s="22">
        <v>549</v>
      </c>
    </row>
    <row r="237" spans="2:18" x14ac:dyDescent="0.2">
      <c r="B237" s="14">
        <v>11.735100000000001</v>
      </c>
      <c r="C237" s="13">
        <v>11.76</v>
      </c>
      <c r="D237" s="14">
        <v>16.951000000000001</v>
      </c>
      <c r="E237" s="13">
        <v>16.98</v>
      </c>
      <c r="F237" s="12">
        <v>2.4006165555555572E-3</v>
      </c>
      <c r="G237" s="11">
        <v>2.4059027777777794E-3</v>
      </c>
      <c r="H237" s="10">
        <v>65</v>
      </c>
      <c r="I237" s="5">
        <f t="shared" si="3"/>
        <v>5.51</v>
      </c>
      <c r="J237" s="13">
        <v>12.52</v>
      </c>
      <c r="K237" s="13">
        <v>59.22</v>
      </c>
      <c r="L237" s="10">
        <v>235</v>
      </c>
      <c r="R237" s="22">
        <v>551</v>
      </c>
    </row>
    <row r="238" spans="2:18" x14ac:dyDescent="0.2">
      <c r="B238" s="14">
        <v>11.7651</v>
      </c>
      <c r="C238" s="13">
        <v>11.78</v>
      </c>
      <c r="D238" s="14">
        <v>16.981000000000002</v>
      </c>
      <c r="E238" s="13">
        <v>17.010000000000002</v>
      </c>
      <c r="F238" s="12">
        <v>2.4059637777777794E-3</v>
      </c>
      <c r="G238" s="11">
        <v>2.4112500000000015E-3</v>
      </c>
      <c r="H238" s="10">
        <v>64</v>
      </c>
      <c r="I238" s="5">
        <f t="shared" si="3"/>
        <v>5.52</v>
      </c>
      <c r="J238" s="13">
        <v>12.55</v>
      </c>
      <c r="K238" s="13">
        <v>59.4</v>
      </c>
      <c r="L238" s="10">
        <v>236</v>
      </c>
      <c r="R238" s="22">
        <v>552</v>
      </c>
    </row>
    <row r="239" spans="2:18" x14ac:dyDescent="0.2">
      <c r="B239" s="14">
        <v>11.7851</v>
      </c>
      <c r="C239" s="13">
        <v>11.81</v>
      </c>
      <c r="D239" s="14">
        <v>17.011000000000003</v>
      </c>
      <c r="E239" s="13">
        <v>17.04</v>
      </c>
      <c r="F239" s="12">
        <v>2.4113110000000015E-3</v>
      </c>
      <c r="G239" s="11">
        <v>2.4165972222222236E-3</v>
      </c>
      <c r="H239" s="10">
        <v>63</v>
      </c>
      <c r="I239" s="5">
        <f t="shared" si="3"/>
        <v>5.53</v>
      </c>
      <c r="J239" s="13">
        <v>12.58</v>
      </c>
      <c r="K239" s="13">
        <v>59.59</v>
      </c>
      <c r="L239" s="10">
        <v>237</v>
      </c>
      <c r="R239" s="22">
        <v>553</v>
      </c>
    </row>
    <row r="240" spans="2:18" x14ac:dyDescent="0.2">
      <c r="B240" s="14">
        <v>11.815100000000001</v>
      </c>
      <c r="C240" s="13">
        <v>11.83</v>
      </c>
      <c r="D240" s="14">
        <v>17.041</v>
      </c>
      <c r="E240" s="13">
        <v>17.07</v>
      </c>
      <c r="F240" s="12">
        <v>2.4166582222222236E-3</v>
      </c>
      <c r="G240" s="11">
        <v>2.4219444444444457E-3</v>
      </c>
      <c r="H240" s="10">
        <v>62</v>
      </c>
      <c r="I240" s="5">
        <f t="shared" si="3"/>
        <v>5.54</v>
      </c>
      <c r="J240" s="13">
        <v>12.62</v>
      </c>
      <c r="K240" s="13">
        <v>59.77</v>
      </c>
      <c r="L240" s="10">
        <v>238</v>
      </c>
      <c r="R240" s="22">
        <v>554</v>
      </c>
    </row>
    <row r="241" spans="2:18" x14ac:dyDescent="0.2">
      <c r="B241" s="14">
        <v>11.835100000000001</v>
      </c>
      <c r="C241" s="13">
        <v>11.86</v>
      </c>
      <c r="D241" s="14">
        <v>17.071000000000002</v>
      </c>
      <c r="E241" s="13">
        <v>17.100000000000001</v>
      </c>
      <c r="F241" s="12">
        <v>2.4220054444444457E-3</v>
      </c>
      <c r="G241" s="11">
        <v>2.4272916666666679E-3</v>
      </c>
      <c r="H241" s="10">
        <v>61</v>
      </c>
      <c r="I241" s="5">
        <f t="shared" si="3"/>
        <v>5.56</v>
      </c>
      <c r="J241" s="13">
        <v>12.65</v>
      </c>
      <c r="K241" s="13">
        <v>59.96</v>
      </c>
      <c r="L241" s="10">
        <v>239</v>
      </c>
      <c r="R241" s="22">
        <v>556</v>
      </c>
    </row>
    <row r="242" spans="2:18" x14ac:dyDescent="0.2">
      <c r="B242" s="14">
        <v>11.8651</v>
      </c>
      <c r="C242" s="13">
        <v>11.88</v>
      </c>
      <c r="D242" s="14">
        <v>17.101000000000003</v>
      </c>
      <c r="E242" s="13">
        <v>17.13</v>
      </c>
      <c r="F242" s="12">
        <v>2.4273526666666679E-3</v>
      </c>
      <c r="G242" s="11">
        <v>2.43263888888889E-3</v>
      </c>
      <c r="H242" s="10">
        <v>60</v>
      </c>
      <c r="I242" s="5">
        <f t="shared" si="3"/>
        <v>5.57</v>
      </c>
      <c r="J242" s="13">
        <v>12.68</v>
      </c>
      <c r="K242" s="13">
        <v>60.14</v>
      </c>
      <c r="L242" s="10">
        <v>240</v>
      </c>
      <c r="R242" s="22">
        <v>557</v>
      </c>
    </row>
    <row r="243" spans="2:18" x14ac:dyDescent="0.2">
      <c r="B243" s="14">
        <v>11.885100000000001</v>
      </c>
      <c r="C243" s="13">
        <v>11.91</v>
      </c>
      <c r="D243" s="14">
        <v>17.131</v>
      </c>
      <c r="E243" s="13">
        <v>17.16</v>
      </c>
      <c r="F243" s="12">
        <v>2.43269988888889E-3</v>
      </c>
      <c r="G243" s="11">
        <v>2.4379861111111121E-3</v>
      </c>
      <c r="H243" s="10">
        <v>59</v>
      </c>
      <c r="I243" s="5">
        <f t="shared" si="3"/>
        <v>5.58</v>
      </c>
      <c r="J243" s="13">
        <v>12.71</v>
      </c>
      <c r="K243" s="13">
        <v>60.33</v>
      </c>
      <c r="L243" s="15">
        <v>241</v>
      </c>
      <c r="R243" s="22">
        <v>558</v>
      </c>
    </row>
    <row r="244" spans="2:18" x14ac:dyDescent="0.2">
      <c r="B244" s="14">
        <v>11.915100000000001</v>
      </c>
      <c r="C244" s="13">
        <v>11.93</v>
      </c>
      <c r="D244" s="14">
        <v>17.161000000000001</v>
      </c>
      <c r="E244" s="13">
        <v>17.190000000000001</v>
      </c>
      <c r="F244" s="12">
        <v>2.4380471111111121E-3</v>
      </c>
      <c r="G244" s="11">
        <v>2.4433333333333342E-3</v>
      </c>
      <c r="H244" s="10">
        <v>58</v>
      </c>
      <c r="I244" s="5">
        <f t="shared" si="3"/>
        <v>5.59</v>
      </c>
      <c r="J244" s="13">
        <v>12.74</v>
      </c>
      <c r="K244" s="13">
        <v>60.52</v>
      </c>
      <c r="L244" s="15">
        <v>242</v>
      </c>
      <c r="R244" s="22">
        <v>559</v>
      </c>
    </row>
    <row r="245" spans="2:18" x14ac:dyDescent="0.2">
      <c r="B245" s="14">
        <v>11.9351</v>
      </c>
      <c r="C245" s="13">
        <v>11.96</v>
      </c>
      <c r="D245" s="14">
        <v>17.191000000000003</v>
      </c>
      <c r="E245" s="13">
        <v>17.22</v>
      </c>
      <c r="F245" s="12">
        <v>2.4433943333333342E-3</v>
      </c>
      <c r="G245" s="11">
        <v>2.4486805555555564E-3</v>
      </c>
      <c r="H245" s="10">
        <v>57</v>
      </c>
      <c r="I245" s="5">
        <f t="shared" si="3"/>
        <v>5.61</v>
      </c>
      <c r="J245" s="13">
        <v>12.78</v>
      </c>
      <c r="K245" s="13">
        <v>60.7</v>
      </c>
      <c r="L245" s="15">
        <v>243</v>
      </c>
      <c r="R245" s="22">
        <v>561</v>
      </c>
    </row>
    <row r="246" spans="2:18" x14ac:dyDescent="0.2">
      <c r="B246" s="14">
        <v>11.965100000000001</v>
      </c>
      <c r="C246" s="13">
        <v>11.98</v>
      </c>
      <c r="D246" s="14">
        <v>17.221</v>
      </c>
      <c r="E246" s="13">
        <v>17.239999999999998</v>
      </c>
      <c r="F246" s="12">
        <v>2.4487415555555564E-3</v>
      </c>
      <c r="G246" s="11">
        <v>2.4540277777777785E-3</v>
      </c>
      <c r="H246" s="10">
        <v>56</v>
      </c>
      <c r="I246" s="5">
        <f t="shared" si="3"/>
        <v>5.62</v>
      </c>
      <c r="J246" s="13">
        <v>12.81</v>
      </c>
      <c r="K246" s="13">
        <v>60.89</v>
      </c>
      <c r="L246" s="15">
        <v>244</v>
      </c>
      <c r="R246" s="22">
        <v>562</v>
      </c>
    </row>
    <row r="247" spans="2:18" x14ac:dyDescent="0.2">
      <c r="B247" s="14">
        <v>11.985100000000001</v>
      </c>
      <c r="C247" s="13">
        <v>12.01</v>
      </c>
      <c r="D247" s="14">
        <v>17.241</v>
      </c>
      <c r="E247" s="13">
        <v>17.27</v>
      </c>
      <c r="F247" s="12">
        <v>2.4540887777777785E-3</v>
      </c>
      <c r="G247" s="11">
        <v>2.4593750000000006E-3</v>
      </c>
      <c r="H247" s="10">
        <v>55</v>
      </c>
      <c r="I247" s="5">
        <f t="shared" si="3"/>
        <v>5.63</v>
      </c>
      <c r="J247" s="13">
        <v>12.84</v>
      </c>
      <c r="K247" s="13">
        <v>61.07</v>
      </c>
      <c r="L247" s="15">
        <v>245</v>
      </c>
      <c r="R247" s="22">
        <v>563</v>
      </c>
    </row>
    <row r="248" spans="2:18" x14ac:dyDescent="0.2">
      <c r="B248" s="14">
        <v>12.0151</v>
      </c>
      <c r="C248" s="13">
        <v>12.03</v>
      </c>
      <c r="D248" s="14">
        <v>17.271000000000001</v>
      </c>
      <c r="E248" s="13">
        <v>17.3</v>
      </c>
      <c r="F248" s="12">
        <v>2.4594360000000006E-3</v>
      </c>
      <c r="G248" s="11">
        <v>2.4647222222222227E-3</v>
      </c>
      <c r="H248" s="10">
        <v>54</v>
      </c>
      <c r="I248" s="5">
        <f t="shared" si="3"/>
        <v>5.64</v>
      </c>
      <c r="J248" s="13">
        <v>12.87</v>
      </c>
      <c r="K248" s="13">
        <v>61.26</v>
      </c>
      <c r="L248" s="15">
        <v>246</v>
      </c>
      <c r="R248" s="22">
        <v>564</v>
      </c>
    </row>
    <row r="249" spans="2:18" x14ac:dyDescent="0.2">
      <c r="B249" s="14">
        <v>12.0351</v>
      </c>
      <c r="C249" s="13">
        <v>12.06</v>
      </c>
      <c r="D249" s="14">
        <v>17.301000000000002</v>
      </c>
      <c r="E249" s="13">
        <v>17.329999999999998</v>
      </c>
      <c r="F249" s="12">
        <v>2.4647832222222227E-3</v>
      </c>
      <c r="G249" s="11">
        <v>2.4700694444444449E-3</v>
      </c>
      <c r="H249" s="10">
        <v>53</v>
      </c>
      <c r="I249" s="5">
        <f t="shared" si="3"/>
        <v>5.66</v>
      </c>
      <c r="J249" s="13">
        <v>12.9</v>
      </c>
      <c r="K249" s="13">
        <v>61.44</v>
      </c>
      <c r="L249" s="15">
        <v>247</v>
      </c>
      <c r="R249" s="22">
        <v>566</v>
      </c>
    </row>
    <row r="250" spans="2:18" x14ac:dyDescent="0.2">
      <c r="B250" s="14">
        <v>12.065100000000001</v>
      </c>
      <c r="C250" s="13">
        <v>12.08</v>
      </c>
      <c r="D250" s="14">
        <v>17.331</v>
      </c>
      <c r="E250" s="13">
        <v>17.36</v>
      </c>
      <c r="F250" s="12">
        <v>2.4701304444444449E-3</v>
      </c>
      <c r="G250" s="11">
        <v>2.475416666666667E-3</v>
      </c>
      <c r="H250" s="10">
        <v>52</v>
      </c>
      <c r="I250" s="5">
        <f t="shared" si="3"/>
        <v>5.67</v>
      </c>
      <c r="J250" s="13">
        <v>12.94</v>
      </c>
      <c r="K250" s="13">
        <v>61.63</v>
      </c>
      <c r="L250" s="15">
        <v>248</v>
      </c>
      <c r="R250" s="22">
        <v>567</v>
      </c>
    </row>
    <row r="251" spans="2:18" x14ac:dyDescent="0.2">
      <c r="B251" s="14">
        <v>12.085100000000001</v>
      </c>
      <c r="C251" s="13">
        <v>12.11</v>
      </c>
      <c r="D251" s="14">
        <v>17.361000000000001</v>
      </c>
      <c r="E251" s="13">
        <v>17.39</v>
      </c>
      <c r="F251" s="12">
        <v>2.475477666666667E-3</v>
      </c>
      <c r="G251" s="11">
        <v>2.4807638888888891E-3</v>
      </c>
      <c r="H251" s="10">
        <v>51</v>
      </c>
      <c r="I251" s="5">
        <f t="shared" si="3"/>
        <v>5.68</v>
      </c>
      <c r="J251" s="13">
        <v>12.97</v>
      </c>
      <c r="K251" s="13">
        <v>61.81</v>
      </c>
      <c r="L251" s="15">
        <v>249</v>
      </c>
      <c r="R251" s="22">
        <v>568</v>
      </c>
    </row>
    <row r="252" spans="2:18" x14ac:dyDescent="0.2">
      <c r="B252" s="14">
        <v>12.1151</v>
      </c>
      <c r="C252" s="19">
        <v>12.13</v>
      </c>
      <c r="D252" s="14">
        <v>17.391000000000002</v>
      </c>
      <c r="E252" s="19">
        <v>17.420000000000002</v>
      </c>
      <c r="F252" s="12">
        <v>2.4808248888888891E-3</v>
      </c>
      <c r="G252" s="21">
        <v>2.4861111111111112E-3</v>
      </c>
      <c r="H252" s="18">
        <v>50</v>
      </c>
      <c r="I252" s="5">
        <f t="shared" si="3"/>
        <v>5.7</v>
      </c>
      <c r="J252" s="19">
        <v>13</v>
      </c>
      <c r="K252" s="19">
        <v>62</v>
      </c>
      <c r="L252" s="18">
        <v>250</v>
      </c>
      <c r="R252" s="20">
        <v>570</v>
      </c>
    </row>
    <row r="253" spans="2:18" x14ac:dyDescent="0.2">
      <c r="B253" s="14">
        <v>12.135100000000001</v>
      </c>
      <c r="C253" s="13">
        <v>12.16</v>
      </c>
      <c r="D253" s="14">
        <v>17.421000000000003</v>
      </c>
      <c r="E253" s="13">
        <v>17.45</v>
      </c>
      <c r="F253" s="12">
        <v>2.4861721111111112E-3</v>
      </c>
      <c r="G253" s="11">
        <v>2.491944444444442E-3</v>
      </c>
      <c r="H253" s="10">
        <v>49</v>
      </c>
      <c r="I253" s="5">
        <f t="shared" si="3"/>
        <v>5.71</v>
      </c>
      <c r="J253" s="16">
        <v>13.04</v>
      </c>
      <c r="K253" s="16">
        <v>62.18</v>
      </c>
      <c r="L253" s="15">
        <v>251</v>
      </c>
      <c r="R253" s="17">
        <v>571</v>
      </c>
    </row>
    <row r="254" spans="2:18" x14ac:dyDescent="0.2">
      <c r="B254" s="14">
        <v>12.165100000000001</v>
      </c>
      <c r="C254" s="13">
        <v>12.18</v>
      </c>
      <c r="D254" s="14">
        <v>17.451000000000001</v>
      </c>
      <c r="E254" s="13">
        <v>17.48</v>
      </c>
      <c r="F254" s="12">
        <v>2.492005444444442E-3</v>
      </c>
      <c r="G254" s="11">
        <v>2.4977777777777754E-3</v>
      </c>
      <c r="H254" s="10">
        <v>48</v>
      </c>
      <c r="I254" s="5">
        <f t="shared" si="3"/>
        <v>5.72</v>
      </c>
      <c r="J254" s="16">
        <v>13.08</v>
      </c>
      <c r="K254" s="16">
        <v>62.37</v>
      </c>
      <c r="L254" s="15">
        <v>252</v>
      </c>
      <c r="R254" s="17">
        <v>572</v>
      </c>
    </row>
    <row r="255" spans="2:18" x14ac:dyDescent="0.2">
      <c r="B255" s="14">
        <v>12.1851</v>
      </c>
      <c r="C255" s="13">
        <v>12.21</v>
      </c>
      <c r="D255" s="14">
        <v>17.481000000000002</v>
      </c>
      <c r="E255" s="13">
        <v>17.510000000000002</v>
      </c>
      <c r="F255" s="12">
        <v>2.4978387777777754E-3</v>
      </c>
      <c r="G255" s="11">
        <v>2.5036111111111088E-3</v>
      </c>
      <c r="H255" s="10">
        <v>47</v>
      </c>
      <c r="I255" s="5">
        <f t="shared" si="3"/>
        <v>5.74</v>
      </c>
      <c r="J255" s="16">
        <v>13.12</v>
      </c>
      <c r="K255" s="16">
        <v>62.55</v>
      </c>
      <c r="L255" s="15">
        <v>253</v>
      </c>
      <c r="R255" s="17">
        <v>574</v>
      </c>
    </row>
    <row r="256" spans="2:18" x14ac:dyDescent="0.2">
      <c r="B256" s="14">
        <v>12.215100000000001</v>
      </c>
      <c r="C256" s="13">
        <v>12.24</v>
      </c>
      <c r="D256" s="14">
        <v>17.511000000000003</v>
      </c>
      <c r="E256" s="13">
        <v>17.55</v>
      </c>
      <c r="F256" s="12">
        <v>2.5036721111111088E-3</v>
      </c>
      <c r="G256" s="11">
        <v>2.5094444444444422E-3</v>
      </c>
      <c r="H256" s="10">
        <v>46</v>
      </c>
      <c r="I256" s="5">
        <f t="shared" si="3"/>
        <v>5.75</v>
      </c>
      <c r="J256" s="16">
        <v>13.16</v>
      </c>
      <c r="K256" s="16">
        <v>62.74</v>
      </c>
      <c r="L256" s="15">
        <v>254</v>
      </c>
      <c r="R256" s="17">
        <v>575</v>
      </c>
    </row>
    <row r="257" spans="2:18" x14ac:dyDescent="0.2">
      <c r="B257" s="14">
        <v>12.245100000000001</v>
      </c>
      <c r="C257" s="13">
        <v>12.27</v>
      </c>
      <c r="D257" s="14">
        <v>17.551000000000002</v>
      </c>
      <c r="E257" s="13">
        <v>17.579999999999998</v>
      </c>
      <c r="F257" s="12">
        <v>2.5095054444444422E-3</v>
      </c>
      <c r="G257" s="11">
        <v>2.5152777777777756E-3</v>
      </c>
      <c r="H257" s="10">
        <v>45</v>
      </c>
      <c r="I257" s="5">
        <f t="shared" si="3"/>
        <v>5.76</v>
      </c>
      <c r="J257" s="16">
        <v>13.2</v>
      </c>
      <c r="K257" s="16">
        <v>62.92</v>
      </c>
      <c r="L257" s="15">
        <v>255</v>
      </c>
      <c r="R257" s="17">
        <v>576</v>
      </c>
    </row>
    <row r="258" spans="2:18" x14ac:dyDescent="0.2">
      <c r="B258" s="14">
        <v>12.2751</v>
      </c>
      <c r="C258" s="13">
        <v>12.29</v>
      </c>
      <c r="D258" s="14">
        <v>17.581</v>
      </c>
      <c r="E258" s="13">
        <v>17.61</v>
      </c>
      <c r="F258" s="12">
        <v>2.5153387777777756E-3</v>
      </c>
      <c r="G258" s="11">
        <v>2.521111111111109E-3</v>
      </c>
      <c r="H258" s="10">
        <v>44</v>
      </c>
      <c r="I258" s="5">
        <f t="shared" ref="I258:I302" si="4">R258/100</f>
        <v>5.77</v>
      </c>
      <c r="J258" s="16">
        <v>13.24</v>
      </c>
      <c r="K258" s="16">
        <v>63.1</v>
      </c>
      <c r="L258" s="15">
        <v>256</v>
      </c>
      <c r="R258" s="17">
        <v>577</v>
      </c>
    </row>
    <row r="259" spans="2:18" x14ac:dyDescent="0.2">
      <c r="B259" s="14">
        <v>12.2951</v>
      </c>
      <c r="C259" s="13">
        <v>12.32</v>
      </c>
      <c r="D259" s="14">
        <v>17.611000000000001</v>
      </c>
      <c r="E259" s="13">
        <v>17.64</v>
      </c>
      <c r="F259" s="12">
        <v>2.5211721111111089E-3</v>
      </c>
      <c r="G259" s="11">
        <v>2.5269444444444423E-3</v>
      </c>
      <c r="H259" s="10">
        <v>43</v>
      </c>
      <c r="I259" s="5">
        <f t="shared" si="4"/>
        <v>5.78</v>
      </c>
      <c r="J259" s="16">
        <v>13.28</v>
      </c>
      <c r="K259" s="16">
        <v>63.29</v>
      </c>
      <c r="L259" s="15">
        <v>257</v>
      </c>
      <c r="R259" s="17">
        <v>578</v>
      </c>
    </row>
    <row r="260" spans="2:18" x14ac:dyDescent="0.2">
      <c r="B260" s="14">
        <v>12.325100000000001</v>
      </c>
      <c r="C260" s="13">
        <v>12.35</v>
      </c>
      <c r="D260" s="14">
        <v>17.641000000000002</v>
      </c>
      <c r="E260" s="13">
        <v>17.670000000000002</v>
      </c>
      <c r="F260" s="12">
        <v>2.5270054444444423E-3</v>
      </c>
      <c r="G260" s="11">
        <v>2.5327777777777757E-3</v>
      </c>
      <c r="H260" s="10">
        <v>42</v>
      </c>
      <c r="I260" s="5">
        <f t="shared" si="4"/>
        <v>5.8</v>
      </c>
      <c r="J260" s="16">
        <v>13.32</v>
      </c>
      <c r="K260" s="16">
        <v>63.47</v>
      </c>
      <c r="L260" s="15">
        <v>258</v>
      </c>
      <c r="R260" s="17">
        <v>580</v>
      </c>
    </row>
    <row r="261" spans="2:18" x14ac:dyDescent="0.2">
      <c r="B261" s="14">
        <v>12.3551</v>
      </c>
      <c r="C261" s="13">
        <v>12.38</v>
      </c>
      <c r="D261" s="14">
        <v>17.671000000000003</v>
      </c>
      <c r="E261" s="13">
        <v>17.7</v>
      </c>
      <c r="F261" s="12">
        <v>2.5328387777777757E-3</v>
      </c>
      <c r="G261" s="11">
        <v>2.5386111111111091E-3</v>
      </c>
      <c r="H261" s="10">
        <v>41</v>
      </c>
      <c r="I261" s="5">
        <f t="shared" si="4"/>
        <v>5.81</v>
      </c>
      <c r="J261" s="16">
        <v>13.36</v>
      </c>
      <c r="K261" s="16">
        <v>63.66</v>
      </c>
      <c r="L261" s="15">
        <v>259</v>
      </c>
      <c r="R261" s="17">
        <v>581</v>
      </c>
    </row>
    <row r="262" spans="2:18" x14ac:dyDescent="0.2">
      <c r="B262" s="14">
        <v>12.385100000000001</v>
      </c>
      <c r="C262" s="13">
        <v>12.4</v>
      </c>
      <c r="D262" s="14">
        <v>17.701000000000001</v>
      </c>
      <c r="E262" s="13">
        <v>17.739999999999998</v>
      </c>
      <c r="F262" s="12">
        <v>2.5386721111111091E-3</v>
      </c>
      <c r="G262" s="11">
        <v>2.5444444444444425E-3</v>
      </c>
      <c r="H262" s="10">
        <v>40</v>
      </c>
      <c r="I262" s="5">
        <f t="shared" si="4"/>
        <v>5.82</v>
      </c>
      <c r="J262" s="16">
        <v>13.4</v>
      </c>
      <c r="K262" s="16">
        <v>63.741599999999998</v>
      </c>
      <c r="L262" s="15">
        <v>260</v>
      </c>
      <c r="R262" s="17">
        <v>582</v>
      </c>
    </row>
    <row r="263" spans="2:18" x14ac:dyDescent="0.2">
      <c r="B263" s="14">
        <v>12.405100000000001</v>
      </c>
      <c r="C263" s="13">
        <v>12.43</v>
      </c>
      <c r="D263" s="14">
        <v>17.741</v>
      </c>
      <c r="E263" s="13">
        <v>17.77</v>
      </c>
      <c r="F263" s="12">
        <v>2.5445054444444425E-3</v>
      </c>
      <c r="G263" s="11">
        <v>2.5502777777777759E-3</v>
      </c>
      <c r="H263" s="10">
        <v>39</v>
      </c>
      <c r="I263" s="5">
        <f t="shared" si="4"/>
        <v>5.83</v>
      </c>
      <c r="J263" s="16">
        <v>13.44</v>
      </c>
      <c r="K263" s="16">
        <v>64.02</v>
      </c>
      <c r="L263" s="15">
        <v>261</v>
      </c>
      <c r="R263" s="17">
        <v>583</v>
      </c>
    </row>
    <row r="264" spans="2:18" x14ac:dyDescent="0.2">
      <c r="B264" s="14">
        <v>12.4351</v>
      </c>
      <c r="C264" s="13">
        <v>12.46</v>
      </c>
      <c r="D264" s="14">
        <v>17.771000000000001</v>
      </c>
      <c r="E264" s="13">
        <v>17.8</v>
      </c>
      <c r="F264" s="12">
        <v>2.5503387777777759E-3</v>
      </c>
      <c r="G264" s="11">
        <v>2.5561111111111093E-3</v>
      </c>
      <c r="H264" s="10">
        <v>38</v>
      </c>
      <c r="I264" s="5">
        <f t="shared" si="4"/>
        <v>5.84</v>
      </c>
      <c r="J264" s="16">
        <v>13.48</v>
      </c>
      <c r="K264" s="16">
        <v>64.209999999999994</v>
      </c>
      <c r="L264" s="15">
        <v>262</v>
      </c>
      <c r="R264" s="17">
        <v>584</v>
      </c>
    </row>
    <row r="265" spans="2:18" x14ac:dyDescent="0.2">
      <c r="B265" s="14">
        <v>12.465100000000001</v>
      </c>
      <c r="C265" s="13">
        <v>12.49</v>
      </c>
      <c r="D265" s="14">
        <v>17.801000000000002</v>
      </c>
      <c r="E265" s="13">
        <v>17.829999999999998</v>
      </c>
      <c r="F265" s="12">
        <v>2.5561721111111092E-3</v>
      </c>
      <c r="G265" s="11">
        <v>2.5619444444444426E-3</v>
      </c>
      <c r="H265" s="10">
        <v>37</v>
      </c>
      <c r="I265" s="5">
        <f t="shared" si="4"/>
        <v>5.86</v>
      </c>
      <c r="J265" s="16">
        <v>13.52</v>
      </c>
      <c r="K265" s="16">
        <v>64.39</v>
      </c>
      <c r="L265" s="15">
        <v>263</v>
      </c>
      <c r="R265" s="17">
        <v>586</v>
      </c>
    </row>
    <row r="266" spans="2:18" x14ac:dyDescent="0.2">
      <c r="B266" s="14">
        <v>12.495100000000001</v>
      </c>
      <c r="C266" s="13">
        <v>12.51</v>
      </c>
      <c r="D266" s="14">
        <v>17.831</v>
      </c>
      <c r="E266" s="13">
        <v>17.86</v>
      </c>
      <c r="F266" s="12">
        <v>2.5620054444444426E-3</v>
      </c>
      <c r="G266" s="11">
        <v>2.567777777777776E-3</v>
      </c>
      <c r="H266" s="10">
        <v>36</v>
      </c>
      <c r="I266" s="5">
        <f t="shared" si="4"/>
        <v>5.87</v>
      </c>
      <c r="J266" s="16">
        <v>13.56</v>
      </c>
      <c r="K266" s="16">
        <v>64.58</v>
      </c>
      <c r="L266" s="15">
        <v>264</v>
      </c>
      <c r="R266" s="17">
        <v>587</v>
      </c>
    </row>
    <row r="267" spans="2:18" x14ac:dyDescent="0.2">
      <c r="B267" s="14">
        <v>12.5151</v>
      </c>
      <c r="C267" s="13">
        <v>12.54</v>
      </c>
      <c r="D267" s="14">
        <v>17.861000000000001</v>
      </c>
      <c r="E267" s="13">
        <v>17.89</v>
      </c>
      <c r="F267" s="12">
        <v>2.567838777777776E-3</v>
      </c>
      <c r="G267" s="11">
        <v>2.5736111111111094E-3</v>
      </c>
      <c r="H267" s="10">
        <v>35</v>
      </c>
      <c r="I267" s="5">
        <f t="shared" si="4"/>
        <v>5.88</v>
      </c>
      <c r="J267" s="16">
        <v>13.6</v>
      </c>
      <c r="K267" s="16">
        <v>64.760000000000005</v>
      </c>
      <c r="L267" s="15">
        <v>265</v>
      </c>
      <c r="R267" s="17">
        <v>588</v>
      </c>
    </row>
    <row r="268" spans="2:18" x14ac:dyDescent="0.2">
      <c r="B268" s="14">
        <v>12.5451</v>
      </c>
      <c r="C268" s="13">
        <v>12.57</v>
      </c>
      <c r="D268" s="14">
        <v>17.891000000000002</v>
      </c>
      <c r="E268" s="13">
        <v>17.93</v>
      </c>
      <c r="F268" s="12">
        <v>2.5736721111111094E-3</v>
      </c>
      <c r="G268" s="11">
        <v>2.5794444444444428E-3</v>
      </c>
      <c r="H268" s="10">
        <v>34</v>
      </c>
      <c r="I268" s="5">
        <f t="shared" si="4"/>
        <v>5.89</v>
      </c>
      <c r="J268" s="16">
        <v>13.64</v>
      </c>
      <c r="K268" s="16">
        <v>64.94</v>
      </c>
      <c r="L268" s="15">
        <v>266</v>
      </c>
      <c r="R268" s="17">
        <v>589</v>
      </c>
    </row>
    <row r="269" spans="2:18" x14ac:dyDescent="0.2">
      <c r="B269" s="14">
        <v>12.575100000000001</v>
      </c>
      <c r="C269" s="13">
        <v>12.6</v>
      </c>
      <c r="D269" s="14">
        <v>17.931000000000001</v>
      </c>
      <c r="E269" s="13">
        <v>17.96</v>
      </c>
      <c r="F269" s="12">
        <v>2.5795054444444428E-3</v>
      </c>
      <c r="G269" s="11">
        <v>2.5852777777777762E-3</v>
      </c>
      <c r="H269" s="10">
        <v>33</v>
      </c>
      <c r="I269" s="5">
        <f t="shared" si="4"/>
        <v>5.9</v>
      </c>
      <c r="J269" s="16">
        <v>13.68</v>
      </c>
      <c r="K269" s="16">
        <v>65.13</v>
      </c>
      <c r="L269" s="15">
        <v>267</v>
      </c>
      <c r="R269" s="17">
        <v>590</v>
      </c>
    </row>
    <row r="270" spans="2:18" x14ac:dyDescent="0.2">
      <c r="B270" s="14">
        <v>12.6051</v>
      </c>
      <c r="C270" s="13">
        <v>12.62</v>
      </c>
      <c r="D270" s="14">
        <v>17.961000000000002</v>
      </c>
      <c r="E270" s="13">
        <v>17.989999999999998</v>
      </c>
      <c r="F270" s="12">
        <v>2.5853387777777762E-3</v>
      </c>
      <c r="G270" s="11">
        <v>2.5911111111111096E-3</v>
      </c>
      <c r="H270" s="10">
        <v>32</v>
      </c>
      <c r="I270" s="5">
        <f t="shared" si="4"/>
        <v>5.92</v>
      </c>
      <c r="J270" s="16">
        <v>13.72</v>
      </c>
      <c r="K270" s="16">
        <v>65.31</v>
      </c>
      <c r="L270" s="15">
        <v>268</v>
      </c>
      <c r="R270" s="17">
        <v>592</v>
      </c>
    </row>
    <row r="271" spans="2:18" x14ac:dyDescent="0.2">
      <c r="B271" s="14">
        <v>12.6251</v>
      </c>
      <c r="C271" s="13">
        <v>12.65</v>
      </c>
      <c r="D271" s="14">
        <v>17.991</v>
      </c>
      <c r="E271" s="13">
        <v>18.02</v>
      </c>
      <c r="F271" s="12">
        <v>2.5911721111111096E-3</v>
      </c>
      <c r="G271" s="11">
        <v>2.596944444444443E-3</v>
      </c>
      <c r="H271" s="10">
        <v>31</v>
      </c>
      <c r="I271" s="5">
        <f t="shared" si="4"/>
        <v>5.93</v>
      </c>
      <c r="J271" s="16">
        <v>13.76</v>
      </c>
      <c r="K271" s="16">
        <v>65.5</v>
      </c>
      <c r="L271" s="15">
        <v>269</v>
      </c>
      <c r="R271" s="17">
        <v>593</v>
      </c>
    </row>
    <row r="272" spans="2:18" x14ac:dyDescent="0.2">
      <c r="B272" s="14">
        <v>12.655100000000001</v>
      </c>
      <c r="C272" s="13">
        <v>12.68</v>
      </c>
      <c r="D272" s="14">
        <v>18.021000000000001</v>
      </c>
      <c r="E272" s="13">
        <v>18.05</v>
      </c>
      <c r="F272" s="12">
        <v>2.5970054444444429E-3</v>
      </c>
      <c r="G272" s="11">
        <v>2.6027777777777763E-3</v>
      </c>
      <c r="H272" s="10">
        <v>30</v>
      </c>
      <c r="I272" s="5">
        <f t="shared" si="4"/>
        <v>5.94</v>
      </c>
      <c r="J272" s="16">
        <v>13.8</v>
      </c>
      <c r="K272" s="16">
        <v>65.680000000000007</v>
      </c>
      <c r="L272" s="15">
        <v>270</v>
      </c>
      <c r="R272" s="17">
        <v>594</v>
      </c>
    </row>
    <row r="273" spans="2:18" x14ac:dyDescent="0.2">
      <c r="B273" s="14">
        <v>12.6851</v>
      </c>
      <c r="C273" s="13">
        <v>12.71</v>
      </c>
      <c r="D273" s="14">
        <v>18.051000000000002</v>
      </c>
      <c r="E273" s="13">
        <v>18.079999999999998</v>
      </c>
      <c r="F273" s="12">
        <v>2.6028387777777763E-3</v>
      </c>
      <c r="G273" s="11">
        <v>2.6086111111111097E-3</v>
      </c>
      <c r="H273" s="10">
        <v>29</v>
      </c>
      <c r="I273" s="5">
        <f t="shared" si="4"/>
        <v>5.95</v>
      </c>
      <c r="J273" s="16">
        <v>13.84</v>
      </c>
      <c r="K273" s="16">
        <v>65.86</v>
      </c>
      <c r="L273" s="15">
        <v>271</v>
      </c>
      <c r="R273" s="17">
        <v>595</v>
      </c>
    </row>
    <row r="274" spans="2:18" x14ac:dyDescent="0.2">
      <c r="B274" s="14">
        <v>12.715100000000001</v>
      </c>
      <c r="C274" s="13">
        <v>12.73</v>
      </c>
      <c r="D274" s="14">
        <v>18.081</v>
      </c>
      <c r="E274" s="13">
        <v>18.12</v>
      </c>
      <c r="F274" s="12">
        <v>2.6086721111111097E-3</v>
      </c>
      <c r="G274" s="11">
        <v>2.6144444444444431E-3</v>
      </c>
      <c r="H274" s="10">
        <v>28</v>
      </c>
      <c r="I274" s="5">
        <f t="shared" si="4"/>
        <v>5.96</v>
      </c>
      <c r="J274" s="16">
        <v>13.88</v>
      </c>
      <c r="K274" s="16">
        <v>66.05</v>
      </c>
      <c r="L274" s="15">
        <v>272</v>
      </c>
      <c r="R274" s="17">
        <v>596</v>
      </c>
    </row>
    <row r="275" spans="2:18" x14ac:dyDescent="0.2">
      <c r="B275" s="14">
        <v>12.735100000000001</v>
      </c>
      <c r="C275" s="13">
        <v>12.76</v>
      </c>
      <c r="D275" s="14">
        <v>18.121000000000002</v>
      </c>
      <c r="E275" s="13">
        <v>18.149999999999999</v>
      </c>
      <c r="F275" s="12">
        <v>2.6145054444444431E-3</v>
      </c>
      <c r="G275" s="11">
        <v>2.6202777777777765E-3</v>
      </c>
      <c r="H275" s="10">
        <v>27</v>
      </c>
      <c r="I275" s="5">
        <f t="shared" si="4"/>
        <v>5.98</v>
      </c>
      <c r="J275" s="16">
        <v>13.92</v>
      </c>
      <c r="K275" s="16">
        <v>66.23</v>
      </c>
      <c r="L275" s="15">
        <v>273</v>
      </c>
      <c r="R275" s="17">
        <v>598</v>
      </c>
    </row>
    <row r="276" spans="2:18" x14ac:dyDescent="0.2">
      <c r="B276" s="14">
        <v>12.7651</v>
      </c>
      <c r="C276" s="13">
        <v>12.79</v>
      </c>
      <c r="D276" s="14">
        <v>18.151</v>
      </c>
      <c r="E276" s="13">
        <v>18.18</v>
      </c>
      <c r="F276" s="12">
        <v>2.6203387777777765E-3</v>
      </c>
      <c r="G276" s="11">
        <v>2.6261111111111099E-3</v>
      </c>
      <c r="H276" s="10">
        <v>26</v>
      </c>
      <c r="I276" s="5">
        <f t="shared" si="4"/>
        <v>5.99</v>
      </c>
      <c r="J276" s="16">
        <v>13.96</v>
      </c>
      <c r="K276" s="16">
        <v>66.42</v>
      </c>
      <c r="L276" s="15">
        <v>274</v>
      </c>
      <c r="R276" s="17">
        <v>599</v>
      </c>
    </row>
    <row r="277" spans="2:18" x14ac:dyDescent="0.2">
      <c r="B277" s="14">
        <v>12.7951</v>
      </c>
      <c r="C277" s="13">
        <v>12.82</v>
      </c>
      <c r="D277" s="14">
        <v>18.181000000000001</v>
      </c>
      <c r="E277" s="13">
        <v>18.21</v>
      </c>
      <c r="F277" s="12">
        <v>2.6261721111111099E-3</v>
      </c>
      <c r="G277" s="11">
        <v>2.6319444444444433E-3</v>
      </c>
      <c r="H277" s="10">
        <v>25</v>
      </c>
      <c r="I277" s="5">
        <f t="shared" si="4"/>
        <v>6</v>
      </c>
      <c r="J277" s="16">
        <v>14</v>
      </c>
      <c r="K277" s="16">
        <v>66.599999999999994</v>
      </c>
      <c r="L277" s="15">
        <v>275</v>
      </c>
      <c r="R277" s="17">
        <v>600</v>
      </c>
    </row>
    <row r="278" spans="2:18" x14ac:dyDescent="0.2">
      <c r="B278" s="14">
        <v>12.825100000000001</v>
      </c>
      <c r="C278" s="13">
        <v>12.84</v>
      </c>
      <c r="D278" s="14">
        <v>18.211000000000002</v>
      </c>
      <c r="E278" s="13">
        <v>18.239999999999998</v>
      </c>
      <c r="F278" s="12">
        <v>2.6320054444444432E-3</v>
      </c>
      <c r="G278" s="11">
        <v>2.6377777777777766E-3</v>
      </c>
      <c r="H278" s="10">
        <v>24</v>
      </c>
      <c r="I278" s="5">
        <f t="shared" si="4"/>
        <v>6.01</v>
      </c>
      <c r="J278" s="16">
        <v>14.04</v>
      </c>
      <c r="K278" s="16">
        <v>66.78</v>
      </c>
      <c r="L278" s="15">
        <v>276</v>
      </c>
      <c r="R278" s="17">
        <v>601</v>
      </c>
    </row>
    <row r="279" spans="2:18" x14ac:dyDescent="0.2">
      <c r="B279" s="14">
        <v>12.8451</v>
      </c>
      <c r="C279" s="13">
        <v>12.87</v>
      </c>
      <c r="D279" s="14">
        <v>18.241</v>
      </c>
      <c r="E279" s="13">
        <v>18.27</v>
      </c>
      <c r="F279" s="12">
        <v>2.6378387777777766E-3</v>
      </c>
      <c r="G279" s="11">
        <v>2.64361111111111E-3</v>
      </c>
      <c r="H279" s="10">
        <v>23</v>
      </c>
      <c r="I279" s="5">
        <f t="shared" si="4"/>
        <v>6.02</v>
      </c>
      <c r="J279" s="16">
        <v>14.08</v>
      </c>
      <c r="K279" s="16">
        <v>66.97</v>
      </c>
      <c r="L279" s="15">
        <v>277</v>
      </c>
      <c r="R279" s="17">
        <v>602</v>
      </c>
    </row>
    <row r="280" spans="2:18" x14ac:dyDescent="0.2">
      <c r="B280" s="14">
        <v>12.8751</v>
      </c>
      <c r="C280" s="13">
        <v>12.9</v>
      </c>
      <c r="D280" s="14">
        <v>18.271000000000001</v>
      </c>
      <c r="E280" s="13">
        <v>18.3</v>
      </c>
      <c r="F280" s="12">
        <v>2.64367211111111E-3</v>
      </c>
      <c r="G280" s="11">
        <v>2.6494444444444434E-3</v>
      </c>
      <c r="H280" s="10">
        <v>22</v>
      </c>
      <c r="I280" s="5">
        <f t="shared" si="4"/>
        <v>6.04</v>
      </c>
      <c r="J280" s="16">
        <v>14.12</v>
      </c>
      <c r="K280" s="16">
        <v>67.150000000000006</v>
      </c>
      <c r="L280" s="15">
        <v>278</v>
      </c>
      <c r="R280" s="17">
        <v>604</v>
      </c>
    </row>
    <row r="281" spans="2:18" x14ac:dyDescent="0.2">
      <c r="B281" s="14">
        <v>12.905100000000001</v>
      </c>
      <c r="C281" s="13">
        <v>12.92</v>
      </c>
      <c r="D281" s="14">
        <v>18.301000000000002</v>
      </c>
      <c r="E281" s="13">
        <v>18.34</v>
      </c>
      <c r="F281" s="12">
        <v>2.6495054444444434E-3</v>
      </c>
      <c r="G281" s="11">
        <v>2.6552777777777768E-3</v>
      </c>
      <c r="H281" s="10">
        <v>21</v>
      </c>
      <c r="I281" s="5">
        <f t="shared" si="4"/>
        <v>6.05</v>
      </c>
      <c r="J281" s="16">
        <v>14.16</v>
      </c>
      <c r="K281" s="16">
        <v>67.34</v>
      </c>
      <c r="L281" s="15">
        <v>279</v>
      </c>
      <c r="R281" s="17">
        <v>605</v>
      </c>
    </row>
    <row r="282" spans="2:18" x14ac:dyDescent="0.2">
      <c r="B282" s="14">
        <v>12.9251</v>
      </c>
      <c r="C282" s="13">
        <v>12.95</v>
      </c>
      <c r="D282" s="14">
        <v>18.341000000000001</v>
      </c>
      <c r="E282" s="13">
        <v>18.37</v>
      </c>
      <c r="F282" s="12">
        <v>2.6553387777777768E-3</v>
      </c>
      <c r="G282" s="11">
        <v>2.6611111111111102E-3</v>
      </c>
      <c r="H282" s="10">
        <v>20</v>
      </c>
      <c r="I282" s="5">
        <f t="shared" si="4"/>
        <v>6.06</v>
      </c>
      <c r="J282" s="16">
        <v>14.2</v>
      </c>
      <c r="K282" s="16">
        <v>67.52</v>
      </c>
      <c r="L282" s="15">
        <v>280</v>
      </c>
      <c r="R282" s="17">
        <v>606</v>
      </c>
    </row>
    <row r="283" spans="2:18" x14ac:dyDescent="0.2">
      <c r="B283" s="14">
        <v>12.9551</v>
      </c>
      <c r="C283" s="13">
        <v>12.98</v>
      </c>
      <c r="D283" s="14">
        <v>18.371000000000002</v>
      </c>
      <c r="E283" s="13">
        <v>18.399999999999999</v>
      </c>
      <c r="F283" s="12">
        <v>2.6611721111111102E-3</v>
      </c>
      <c r="G283" s="11">
        <v>2.6669444444444436E-3</v>
      </c>
      <c r="H283" s="10">
        <v>19</v>
      </c>
      <c r="I283" s="5">
        <f t="shared" si="4"/>
        <v>6.07</v>
      </c>
      <c r="J283" s="16">
        <v>14.24</v>
      </c>
      <c r="K283" s="16">
        <v>67.7</v>
      </c>
      <c r="L283" s="15">
        <v>281</v>
      </c>
      <c r="R283" s="17">
        <v>607</v>
      </c>
    </row>
    <row r="284" spans="2:18" x14ac:dyDescent="0.2">
      <c r="B284" s="14">
        <v>12.985100000000001</v>
      </c>
      <c r="C284" s="13">
        <v>13.01</v>
      </c>
      <c r="D284" s="14">
        <v>18.401</v>
      </c>
      <c r="E284" s="13">
        <v>18.43</v>
      </c>
      <c r="F284" s="12">
        <v>2.6670054444444436E-3</v>
      </c>
      <c r="G284" s="11">
        <v>2.672777777777777E-3</v>
      </c>
      <c r="H284" s="10">
        <v>18</v>
      </c>
      <c r="I284" s="5">
        <f t="shared" si="4"/>
        <v>6.08</v>
      </c>
      <c r="J284" s="16">
        <v>14.28</v>
      </c>
      <c r="K284" s="16">
        <v>67.89</v>
      </c>
      <c r="L284" s="15">
        <v>282</v>
      </c>
      <c r="R284" s="17">
        <v>608</v>
      </c>
    </row>
    <row r="285" spans="2:18" x14ac:dyDescent="0.2">
      <c r="B285" s="14">
        <v>13.0151</v>
      </c>
      <c r="C285" s="13">
        <v>13.03</v>
      </c>
      <c r="D285" s="14">
        <v>18.431000000000001</v>
      </c>
      <c r="E285" s="13">
        <v>18.46</v>
      </c>
      <c r="F285" s="12">
        <v>2.6728387777777769E-3</v>
      </c>
      <c r="G285" s="11">
        <v>2.6786111111111103E-3</v>
      </c>
      <c r="H285" s="10">
        <v>17</v>
      </c>
      <c r="I285" s="5">
        <f t="shared" si="4"/>
        <v>6.1</v>
      </c>
      <c r="J285" s="16">
        <v>14.32</v>
      </c>
      <c r="K285" s="16">
        <v>68.069999999999993</v>
      </c>
      <c r="L285" s="15">
        <v>283</v>
      </c>
      <c r="R285" s="17">
        <v>610</v>
      </c>
    </row>
    <row r="286" spans="2:18" x14ac:dyDescent="0.2">
      <c r="B286" s="14">
        <v>13.0351</v>
      </c>
      <c r="C286" s="13">
        <v>13.06</v>
      </c>
      <c r="D286" s="14">
        <v>18.461000000000002</v>
      </c>
      <c r="E286" s="13">
        <v>18.489999999999998</v>
      </c>
      <c r="F286" s="12">
        <v>2.6786721111111103E-3</v>
      </c>
      <c r="G286" s="11">
        <v>2.6844444444444437E-3</v>
      </c>
      <c r="H286" s="10">
        <v>16</v>
      </c>
      <c r="I286" s="5">
        <f t="shared" si="4"/>
        <v>6.11</v>
      </c>
      <c r="J286" s="16">
        <v>14.36</v>
      </c>
      <c r="K286" s="16">
        <v>68.260000000000005</v>
      </c>
      <c r="L286" s="15">
        <v>284</v>
      </c>
      <c r="R286" s="17">
        <v>611</v>
      </c>
    </row>
    <row r="287" spans="2:18" x14ac:dyDescent="0.2">
      <c r="B287" s="14">
        <v>13.065100000000001</v>
      </c>
      <c r="C287" s="13">
        <v>13.09</v>
      </c>
      <c r="D287" s="14">
        <v>18.491</v>
      </c>
      <c r="E287" s="13">
        <v>18.53</v>
      </c>
      <c r="F287" s="12">
        <v>2.6845054444444437E-3</v>
      </c>
      <c r="G287" s="11">
        <v>2.6902777777777771E-3</v>
      </c>
      <c r="H287" s="10">
        <v>15</v>
      </c>
      <c r="I287" s="5">
        <f t="shared" si="4"/>
        <v>6.12</v>
      </c>
      <c r="J287" s="16">
        <v>14.4</v>
      </c>
      <c r="K287" s="16">
        <v>68.44</v>
      </c>
      <c r="L287" s="15">
        <v>285</v>
      </c>
      <c r="R287" s="17">
        <v>612</v>
      </c>
    </row>
    <row r="288" spans="2:18" x14ac:dyDescent="0.2">
      <c r="B288" s="14">
        <v>13.0951</v>
      </c>
      <c r="C288" s="13">
        <v>13.12</v>
      </c>
      <c r="D288" s="14">
        <v>18.531000000000002</v>
      </c>
      <c r="E288" s="13">
        <v>18.559999999999999</v>
      </c>
      <c r="F288" s="12">
        <v>2.6903387777777771E-3</v>
      </c>
      <c r="G288" s="11">
        <v>2.6961111111111105E-3</v>
      </c>
      <c r="H288" s="10">
        <v>14</v>
      </c>
      <c r="I288" s="5">
        <f t="shared" si="4"/>
        <v>6.13</v>
      </c>
      <c r="J288" s="16">
        <v>14.44</v>
      </c>
      <c r="K288" s="16">
        <v>68.62</v>
      </c>
      <c r="L288" s="15">
        <v>286</v>
      </c>
      <c r="R288" s="17">
        <v>613</v>
      </c>
    </row>
    <row r="289" spans="2:18" x14ac:dyDescent="0.2">
      <c r="B289" s="14">
        <v>13.1251</v>
      </c>
      <c r="C289" s="13">
        <v>13.14</v>
      </c>
      <c r="D289" s="14">
        <v>18.561</v>
      </c>
      <c r="E289" s="13">
        <v>18.59</v>
      </c>
      <c r="F289" s="12">
        <v>2.6961721111111105E-3</v>
      </c>
      <c r="G289" s="11">
        <v>2.7019444444444439E-3</v>
      </c>
      <c r="H289" s="10">
        <v>13</v>
      </c>
      <c r="I289" s="5">
        <f t="shared" si="4"/>
        <v>6.14</v>
      </c>
      <c r="J289" s="16">
        <v>14.48</v>
      </c>
      <c r="K289" s="16">
        <v>68.81</v>
      </c>
      <c r="L289" s="15">
        <v>287</v>
      </c>
      <c r="R289" s="17">
        <v>614</v>
      </c>
    </row>
    <row r="290" spans="2:18" x14ac:dyDescent="0.2">
      <c r="B290" s="14">
        <v>13.145100000000001</v>
      </c>
      <c r="C290" s="13">
        <v>13.17</v>
      </c>
      <c r="D290" s="14">
        <v>18.591000000000001</v>
      </c>
      <c r="E290" s="13">
        <v>18.62</v>
      </c>
      <c r="F290" s="12">
        <v>2.7020054444444439E-3</v>
      </c>
      <c r="G290" s="11">
        <v>2.7077777777777773E-3</v>
      </c>
      <c r="H290" s="10">
        <v>12</v>
      </c>
      <c r="I290" s="5">
        <f t="shared" si="4"/>
        <v>6.16</v>
      </c>
      <c r="J290" s="16">
        <v>14.52</v>
      </c>
      <c r="K290" s="16">
        <v>68.989999999999995</v>
      </c>
      <c r="L290" s="15">
        <v>288</v>
      </c>
      <c r="R290" s="17">
        <v>616</v>
      </c>
    </row>
    <row r="291" spans="2:18" x14ac:dyDescent="0.2">
      <c r="B291" s="14">
        <v>13.1751</v>
      </c>
      <c r="C291" s="13">
        <v>13.2</v>
      </c>
      <c r="D291" s="14">
        <v>18.621000000000002</v>
      </c>
      <c r="E291" s="13">
        <v>18.649999999999999</v>
      </c>
      <c r="F291" s="12">
        <v>2.7078387777777773E-3</v>
      </c>
      <c r="G291" s="11">
        <v>2.7136111111111107E-3</v>
      </c>
      <c r="H291" s="10">
        <v>11</v>
      </c>
      <c r="I291" s="5">
        <f t="shared" si="4"/>
        <v>6.17</v>
      </c>
      <c r="J291" s="16">
        <v>14.56</v>
      </c>
      <c r="K291" s="16">
        <v>69.180000000000007</v>
      </c>
      <c r="L291" s="15">
        <v>289</v>
      </c>
      <c r="R291" s="17">
        <v>617</v>
      </c>
    </row>
    <row r="292" spans="2:18" x14ac:dyDescent="0.2">
      <c r="B292" s="14">
        <v>13.2051</v>
      </c>
      <c r="C292" s="13">
        <v>13.23</v>
      </c>
      <c r="D292" s="14">
        <v>18.651</v>
      </c>
      <c r="E292" s="13">
        <v>18.68</v>
      </c>
      <c r="F292" s="12">
        <v>2.7136721111111106E-3</v>
      </c>
      <c r="G292" s="11">
        <v>2.719444444444444E-3</v>
      </c>
      <c r="H292" s="10">
        <v>10</v>
      </c>
      <c r="I292" s="5">
        <f t="shared" si="4"/>
        <v>6.18</v>
      </c>
      <c r="J292" s="16">
        <v>14.6</v>
      </c>
      <c r="K292" s="16">
        <v>69.36</v>
      </c>
      <c r="L292" s="15">
        <v>290</v>
      </c>
      <c r="R292" s="17">
        <v>618</v>
      </c>
    </row>
    <row r="293" spans="2:18" x14ac:dyDescent="0.2">
      <c r="B293" s="14">
        <v>13.235100000000001</v>
      </c>
      <c r="C293" s="13">
        <v>13.25</v>
      </c>
      <c r="D293" s="14">
        <v>18.681000000000001</v>
      </c>
      <c r="E293" s="13">
        <v>18.72</v>
      </c>
      <c r="F293" s="12">
        <v>2.719505444444444E-3</v>
      </c>
      <c r="G293" s="11">
        <v>2.7252777777777774E-3</v>
      </c>
      <c r="H293" s="10">
        <v>9</v>
      </c>
      <c r="I293" s="5">
        <f t="shared" si="4"/>
        <v>6.19</v>
      </c>
      <c r="J293" s="16">
        <v>14.64</v>
      </c>
      <c r="K293" s="16">
        <v>69.540000000000006</v>
      </c>
      <c r="L293" s="15">
        <v>291</v>
      </c>
      <c r="R293" s="17">
        <v>619</v>
      </c>
    </row>
    <row r="294" spans="2:18" x14ac:dyDescent="0.2">
      <c r="B294" s="14">
        <v>13.255100000000001</v>
      </c>
      <c r="C294" s="13">
        <v>13.28</v>
      </c>
      <c r="D294" s="14">
        <v>18.721</v>
      </c>
      <c r="E294" s="13">
        <v>18.75</v>
      </c>
      <c r="F294" s="12">
        <v>2.7253387777777774E-3</v>
      </c>
      <c r="G294" s="11">
        <v>2.7311111111111108E-3</v>
      </c>
      <c r="H294" s="10">
        <v>8</v>
      </c>
      <c r="I294" s="5">
        <f t="shared" si="4"/>
        <v>6.2</v>
      </c>
      <c r="J294" s="16">
        <v>14.68</v>
      </c>
      <c r="K294" s="16">
        <v>69.73</v>
      </c>
      <c r="L294" s="15">
        <v>292</v>
      </c>
      <c r="R294" s="17">
        <v>620</v>
      </c>
    </row>
    <row r="295" spans="2:18" x14ac:dyDescent="0.2">
      <c r="B295" s="14">
        <v>13.2851</v>
      </c>
      <c r="C295" s="13">
        <v>13.31</v>
      </c>
      <c r="D295" s="14">
        <v>18.751000000000001</v>
      </c>
      <c r="E295" s="13">
        <v>18.78</v>
      </c>
      <c r="F295" s="12">
        <v>2.7311721111111108E-3</v>
      </c>
      <c r="G295" s="11">
        <v>2.7369444444444442E-3</v>
      </c>
      <c r="H295" s="10">
        <v>7</v>
      </c>
      <c r="I295" s="5">
        <f t="shared" si="4"/>
        <v>6.22</v>
      </c>
      <c r="J295" s="16">
        <v>14.72</v>
      </c>
      <c r="K295" s="16">
        <v>69.91</v>
      </c>
      <c r="L295" s="15">
        <v>293</v>
      </c>
      <c r="R295" s="17">
        <v>622</v>
      </c>
    </row>
    <row r="296" spans="2:18" x14ac:dyDescent="0.2">
      <c r="B296" s="14">
        <v>13.315100000000001</v>
      </c>
      <c r="C296" s="13">
        <v>13.34</v>
      </c>
      <c r="D296" s="14">
        <v>18.781000000000002</v>
      </c>
      <c r="E296" s="13">
        <v>18.809999999999999</v>
      </c>
      <c r="F296" s="12">
        <v>2.7370054444444442E-3</v>
      </c>
      <c r="G296" s="11">
        <v>2.7427777777777776E-3</v>
      </c>
      <c r="H296" s="10">
        <v>6</v>
      </c>
      <c r="I296" s="5">
        <f t="shared" si="4"/>
        <v>6.23</v>
      </c>
      <c r="J296" s="16">
        <v>14.76</v>
      </c>
      <c r="K296" s="16">
        <v>70.099999999999994</v>
      </c>
      <c r="L296" s="15">
        <v>294</v>
      </c>
      <c r="R296" s="17">
        <v>623</v>
      </c>
    </row>
    <row r="297" spans="2:18" x14ac:dyDescent="0.2">
      <c r="B297" s="14">
        <v>13.3451</v>
      </c>
      <c r="C297" s="13">
        <v>13.36</v>
      </c>
      <c r="D297" s="14">
        <v>18.811</v>
      </c>
      <c r="E297" s="13">
        <v>18.84</v>
      </c>
      <c r="F297" s="12">
        <v>2.7428387777777776E-3</v>
      </c>
      <c r="G297" s="11">
        <v>2.748611111111111E-3</v>
      </c>
      <c r="H297" s="10">
        <v>5</v>
      </c>
      <c r="I297" s="5">
        <f t="shared" si="4"/>
        <v>6.24</v>
      </c>
      <c r="J297" s="16">
        <v>14.8</v>
      </c>
      <c r="K297" s="16">
        <v>70.28</v>
      </c>
      <c r="L297" s="15">
        <v>295</v>
      </c>
      <c r="R297" s="17">
        <v>624</v>
      </c>
    </row>
    <row r="298" spans="2:18" x14ac:dyDescent="0.2">
      <c r="B298" s="14">
        <v>13.3651</v>
      </c>
      <c r="C298" s="13">
        <v>13.39</v>
      </c>
      <c r="D298" s="14">
        <v>18.841000000000001</v>
      </c>
      <c r="E298" s="13">
        <v>18.87</v>
      </c>
      <c r="F298" s="12">
        <v>2.7486721111111109E-3</v>
      </c>
      <c r="G298" s="11">
        <v>2.7544444444444443E-3</v>
      </c>
      <c r="H298" s="10">
        <v>4</v>
      </c>
      <c r="I298" s="5">
        <f t="shared" si="4"/>
        <v>6.25</v>
      </c>
      <c r="J298" s="16">
        <v>14.84</v>
      </c>
      <c r="K298" s="16">
        <v>70.459999999999994</v>
      </c>
      <c r="L298" s="15">
        <v>296</v>
      </c>
      <c r="R298" s="17">
        <v>625</v>
      </c>
    </row>
    <row r="299" spans="2:18" x14ac:dyDescent="0.2">
      <c r="B299" s="14">
        <v>13.395100000000001</v>
      </c>
      <c r="C299" s="13">
        <v>13.42</v>
      </c>
      <c r="D299" s="14">
        <v>18.871000000000002</v>
      </c>
      <c r="E299" s="13">
        <v>18.91</v>
      </c>
      <c r="F299" s="12">
        <v>2.7545054444444443E-3</v>
      </c>
      <c r="G299" s="11">
        <v>2.7602777777777777E-3</v>
      </c>
      <c r="H299" s="10">
        <v>3</v>
      </c>
      <c r="I299" s="5">
        <f t="shared" si="4"/>
        <v>6.26</v>
      </c>
      <c r="J299" s="16">
        <v>14.88</v>
      </c>
      <c r="K299" s="16">
        <v>70.650000000000006</v>
      </c>
      <c r="L299" s="15">
        <v>297</v>
      </c>
      <c r="R299" s="17">
        <v>626</v>
      </c>
    </row>
    <row r="300" spans="2:18" x14ac:dyDescent="0.2">
      <c r="B300" s="14">
        <v>13.4251</v>
      </c>
      <c r="C300" s="13">
        <v>13.45</v>
      </c>
      <c r="D300" s="14">
        <v>18.911000000000001</v>
      </c>
      <c r="E300" s="13">
        <v>18.940000000000001</v>
      </c>
      <c r="F300" s="12">
        <v>2.7603387777777777E-3</v>
      </c>
      <c r="G300" s="11">
        <v>2.7661111111111111E-3</v>
      </c>
      <c r="H300" s="10">
        <v>2</v>
      </c>
      <c r="I300" s="5">
        <f t="shared" si="4"/>
        <v>6.28</v>
      </c>
      <c r="J300" s="16">
        <v>14.92</v>
      </c>
      <c r="K300" s="16">
        <v>70.83</v>
      </c>
      <c r="L300" s="15">
        <v>298</v>
      </c>
      <c r="R300" s="17">
        <v>628</v>
      </c>
    </row>
    <row r="301" spans="2:18" x14ac:dyDescent="0.2">
      <c r="B301" s="14">
        <v>13.4551</v>
      </c>
      <c r="C301" s="13">
        <v>13.47</v>
      </c>
      <c r="D301" s="14">
        <v>18.941000000000003</v>
      </c>
      <c r="E301" s="13">
        <v>18.97</v>
      </c>
      <c r="F301" s="12">
        <v>2.7661721111111111E-3</v>
      </c>
      <c r="G301" s="11">
        <v>2.7719444444444445E-3</v>
      </c>
      <c r="H301" s="10">
        <v>1</v>
      </c>
      <c r="I301" s="5">
        <f t="shared" si="4"/>
        <v>6.29</v>
      </c>
      <c r="J301" s="16">
        <v>14.96</v>
      </c>
      <c r="K301" s="16">
        <v>71.02</v>
      </c>
      <c r="L301" s="15">
        <v>299</v>
      </c>
      <c r="R301" s="17">
        <v>629</v>
      </c>
    </row>
    <row r="302" spans="2:18" x14ac:dyDescent="0.2">
      <c r="B302" s="14">
        <v>13.475100000000001</v>
      </c>
      <c r="C302" s="13">
        <v>13.5</v>
      </c>
      <c r="D302" s="14">
        <v>18.971</v>
      </c>
      <c r="E302" s="13">
        <v>19</v>
      </c>
      <c r="F302" s="12">
        <v>2.7720054444444445E-3</v>
      </c>
      <c r="G302" s="11">
        <v>2.7777777777777779E-3</v>
      </c>
      <c r="H302" s="10">
        <v>0</v>
      </c>
      <c r="I302" s="5">
        <f t="shared" si="4"/>
        <v>6.3</v>
      </c>
      <c r="J302" s="8">
        <v>15</v>
      </c>
      <c r="K302" s="8">
        <v>71.2</v>
      </c>
      <c r="L302" s="7">
        <v>300</v>
      </c>
      <c r="R302" s="9">
        <v>630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R282"/>
  <sheetViews>
    <sheetView topLeftCell="A85" zoomScaleNormal="100" zoomScaleSheetLayoutView="50" workbookViewId="0">
      <selection activeCell="A82" sqref="A82:K82"/>
    </sheetView>
  </sheetViews>
  <sheetFormatPr defaultRowHeight="15" x14ac:dyDescent="0.25"/>
  <cols>
    <col min="1" max="1" width="38.5703125" customWidth="1"/>
    <col min="2" max="2" width="5.5703125" bestFit="1" customWidth="1"/>
    <col min="3" max="3" width="5.5703125" customWidth="1"/>
    <col min="4" max="4" width="6.7109375" style="44" customWidth="1"/>
    <col min="5" max="5" width="3.85546875" customWidth="1"/>
    <col min="6" max="6" width="6.7109375" customWidth="1"/>
    <col min="7" max="7" width="3.5703125" bestFit="1" customWidth="1"/>
    <col min="8" max="8" width="6.7109375" customWidth="1"/>
    <col min="9" max="9" width="3.5703125" bestFit="1" customWidth="1"/>
    <col min="12" max="12" width="30.42578125" customWidth="1"/>
  </cols>
  <sheetData>
    <row r="1" spans="1:13" x14ac:dyDescent="0.25">
      <c r="A1" s="193" t="s">
        <v>112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5.75" thickBot="1" x14ac:dyDescent="0.3"/>
    <row r="3" spans="1:13" ht="22.5" customHeight="1" thickBot="1" x14ac:dyDescent="0.3">
      <c r="A3" s="126" t="s">
        <v>0</v>
      </c>
      <c r="B3" s="115" t="s">
        <v>1</v>
      </c>
      <c r="C3" s="128" t="s">
        <v>91</v>
      </c>
      <c r="D3" s="197" t="s">
        <v>99</v>
      </c>
      <c r="E3" s="198"/>
      <c r="F3" s="197" t="s">
        <v>2</v>
      </c>
      <c r="G3" s="198"/>
      <c r="H3" s="197" t="s">
        <v>6</v>
      </c>
      <c r="I3" s="198"/>
      <c r="J3" s="127" t="s">
        <v>4</v>
      </c>
      <c r="K3" s="127" t="s">
        <v>98</v>
      </c>
      <c r="L3" s="197" t="s">
        <v>3</v>
      </c>
      <c r="M3" s="199"/>
    </row>
    <row r="4" spans="1:13" ht="22.5" customHeight="1" x14ac:dyDescent="0.25">
      <c r="A4" s="116"/>
      <c r="B4" s="77"/>
      <c r="C4" s="110" t="s">
        <v>88</v>
      </c>
      <c r="D4" s="117"/>
      <c r="E4" s="131">
        <f t="shared" ref="E4:E27" si="0">IF(D4&lt;6.19,0,VLOOKUP(D4,rrfut,7,TRUE))</f>
        <v>0</v>
      </c>
      <c r="F4" s="117"/>
      <c r="G4" s="118">
        <f t="shared" ref="G4:G14" si="1">IF(F4&lt;1.79,0,VLOOKUP(F4,távol,4,TRUE))</f>
        <v>0</v>
      </c>
      <c r="H4" s="119"/>
      <c r="I4" s="118">
        <f t="shared" ref="I4:I14" si="2">IF(H4&lt;4,0,VLOOKUP(H4,kisl,2,TRUE))</f>
        <v>0</v>
      </c>
      <c r="J4" s="120">
        <f>SUM(E4,G4,I4)</f>
        <v>0</v>
      </c>
      <c r="K4" s="159">
        <f>RANK(J4,'E. II. kcs'!$J$3:$J$58,0)</f>
        <v>11</v>
      </c>
      <c r="L4" s="208"/>
      <c r="M4" s="208"/>
    </row>
    <row r="5" spans="1:13" ht="22.5" customHeight="1" x14ac:dyDescent="0.25">
      <c r="A5" s="121"/>
      <c r="B5" s="152"/>
      <c r="C5" s="130" t="s">
        <v>88</v>
      </c>
      <c r="D5" s="122"/>
      <c r="E5" s="123">
        <f t="shared" si="0"/>
        <v>0</v>
      </c>
      <c r="F5" s="122"/>
      <c r="G5" s="123">
        <f t="shared" si="1"/>
        <v>0</v>
      </c>
      <c r="H5" s="124"/>
      <c r="I5" s="123">
        <f t="shared" si="2"/>
        <v>0</v>
      </c>
      <c r="J5" s="30">
        <f t="shared" ref="J5:J14" si="3">SUM(E5,G5,I5)</f>
        <v>0</v>
      </c>
      <c r="K5" s="160">
        <f>RANK(J5,'E. II. kcs'!$J$3:$J$58,0)</f>
        <v>11</v>
      </c>
      <c r="L5" s="191"/>
      <c r="M5" s="192"/>
    </row>
    <row r="6" spans="1:13" ht="22.5" customHeight="1" x14ac:dyDescent="0.25">
      <c r="A6" s="121"/>
      <c r="B6" s="143"/>
      <c r="C6" s="129" t="s">
        <v>88</v>
      </c>
      <c r="D6" s="122"/>
      <c r="E6" s="123">
        <f t="shared" si="0"/>
        <v>0</v>
      </c>
      <c r="F6" s="122"/>
      <c r="G6" s="123">
        <f t="shared" si="1"/>
        <v>0</v>
      </c>
      <c r="H6" s="125"/>
      <c r="I6" s="123">
        <f t="shared" si="2"/>
        <v>0</v>
      </c>
      <c r="J6" s="30">
        <f t="shared" si="3"/>
        <v>0</v>
      </c>
      <c r="K6" s="160">
        <f>RANK(J6,'E. II. kcs'!$J$3:$J$58,0)</f>
        <v>11</v>
      </c>
      <c r="L6" s="191"/>
      <c r="M6" s="192"/>
    </row>
    <row r="7" spans="1:13" ht="22.5" customHeight="1" x14ac:dyDescent="0.25">
      <c r="A7" s="121"/>
      <c r="B7" s="143"/>
      <c r="C7" s="129" t="s">
        <v>88</v>
      </c>
      <c r="D7" s="122"/>
      <c r="E7" s="123">
        <f t="shared" si="0"/>
        <v>0</v>
      </c>
      <c r="F7" s="122"/>
      <c r="G7" s="123">
        <f t="shared" si="1"/>
        <v>0</v>
      </c>
      <c r="H7" s="125"/>
      <c r="I7" s="123">
        <f t="shared" si="2"/>
        <v>0</v>
      </c>
      <c r="J7" s="30">
        <f t="shared" si="3"/>
        <v>0</v>
      </c>
      <c r="K7" s="160">
        <f>RANK(J7,'E. II. kcs'!$J$3:$J$58,0)</f>
        <v>11</v>
      </c>
      <c r="L7" s="191"/>
      <c r="M7" s="192"/>
    </row>
    <row r="8" spans="1:13" ht="22.5" customHeight="1" x14ac:dyDescent="0.25">
      <c r="A8" s="121"/>
      <c r="B8" s="143"/>
      <c r="C8" s="129" t="s">
        <v>88</v>
      </c>
      <c r="D8" s="122"/>
      <c r="E8" s="123">
        <f t="shared" si="0"/>
        <v>0</v>
      </c>
      <c r="F8" s="122"/>
      <c r="G8" s="123">
        <f t="shared" si="1"/>
        <v>0</v>
      </c>
      <c r="H8" s="125"/>
      <c r="I8" s="123">
        <f t="shared" si="2"/>
        <v>0</v>
      </c>
      <c r="J8" s="30">
        <f t="shared" si="3"/>
        <v>0</v>
      </c>
      <c r="K8" s="160">
        <f>RANK(J8,'E. II. kcs'!$J$3:$J$58,0)</f>
        <v>11</v>
      </c>
      <c r="L8" s="191"/>
      <c r="M8" s="192"/>
    </row>
    <row r="9" spans="1:13" ht="22.5" customHeight="1" x14ac:dyDescent="0.25">
      <c r="A9" s="121"/>
      <c r="B9" s="143"/>
      <c r="C9" s="129" t="s">
        <v>88</v>
      </c>
      <c r="D9" s="122"/>
      <c r="E9" s="123">
        <f t="shared" si="0"/>
        <v>0</v>
      </c>
      <c r="F9" s="122"/>
      <c r="G9" s="123">
        <f t="shared" si="1"/>
        <v>0</v>
      </c>
      <c r="H9" s="125"/>
      <c r="I9" s="123">
        <f t="shared" si="2"/>
        <v>0</v>
      </c>
      <c r="J9" s="30">
        <f t="shared" si="3"/>
        <v>0</v>
      </c>
      <c r="K9" s="160">
        <f>RANK(J9,'E. II. kcs'!$J$3:$J$58,0)</f>
        <v>11</v>
      </c>
      <c r="L9" s="191"/>
      <c r="M9" s="192"/>
    </row>
    <row r="10" spans="1:13" ht="22.5" customHeight="1" x14ac:dyDescent="0.25">
      <c r="A10" s="121"/>
      <c r="B10" s="143"/>
      <c r="C10" s="129" t="s">
        <v>88</v>
      </c>
      <c r="D10" s="122"/>
      <c r="E10" s="123">
        <f t="shared" si="0"/>
        <v>0</v>
      </c>
      <c r="F10" s="122"/>
      <c r="G10" s="123">
        <f t="shared" si="1"/>
        <v>0</v>
      </c>
      <c r="H10" s="124"/>
      <c r="I10" s="123">
        <f t="shared" si="2"/>
        <v>0</v>
      </c>
      <c r="J10" s="30">
        <f t="shared" si="3"/>
        <v>0</v>
      </c>
      <c r="K10" s="160">
        <f>RANK(J10,'E. II. kcs'!$J$3:$J$58,0)</f>
        <v>11</v>
      </c>
      <c r="L10" s="191"/>
      <c r="M10" s="192"/>
    </row>
    <row r="11" spans="1:13" ht="22.5" customHeight="1" x14ac:dyDescent="0.25">
      <c r="A11" s="121"/>
      <c r="B11" s="143"/>
      <c r="C11" s="129" t="s">
        <v>88</v>
      </c>
      <c r="D11" s="122"/>
      <c r="E11" s="123">
        <f t="shared" si="0"/>
        <v>0</v>
      </c>
      <c r="F11" s="122"/>
      <c r="G11" s="123">
        <f t="shared" si="1"/>
        <v>0</v>
      </c>
      <c r="H11" s="124"/>
      <c r="I11" s="123">
        <f t="shared" si="2"/>
        <v>0</v>
      </c>
      <c r="J11" s="30">
        <f t="shared" si="3"/>
        <v>0</v>
      </c>
      <c r="K11" s="160">
        <f>RANK(J11,'E. II. kcs'!$J$3:$J$58,0)</f>
        <v>11</v>
      </c>
      <c r="L11" s="191"/>
      <c r="M11" s="192"/>
    </row>
    <row r="12" spans="1:13" ht="22.5" customHeight="1" x14ac:dyDescent="0.25">
      <c r="A12" s="121"/>
      <c r="B12" s="143"/>
      <c r="C12" s="129" t="s">
        <v>88</v>
      </c>
      <c r="D12" s="122"/>
      <c r="E12" s="123">
        <f t="shared" si="0"/>
        <v>0</v>
      </c>
      <c r="F12" s="122"/>
      <c r="G12" s="123">
        <f t="shared" si="1"/>
        <v>0</v>
      </c>
      <c r="H12" s="125"/>
      <c r="I12" s="123">
        <f t="shared" si="2"/>
        <v>0</v>
      </c>
      <c r="J12" s="30">
        <f t="shared" si="3"/>
        <v>0</v>
      </c>
      <c r="K12" s="160">
        <f>RANK(J12,'E. II. kcs'!$J$3:$J$58,0)</f>
        <v>11</v>
      </c>
      <c r="L12" s="191"/>
      <c r="M12" s="192"/>
    </row>
    <row r="13" spans="1:13" ht="22.5" customHeight="1" x14ac:dyDescent="0.25">
      <c r="A13" s="121"/>
      <c r="B13" s="143"/>
      <c r="C13" s="129" t="s">
        <v>88</v>
      </c>
      <c r="D13" s="122"/>
      <c r="E13" s="123">
        <f t="shared" si="0"/>
        <v>0</v>
      </c>
      <c r="F13" s="122"/>
      <c r="G13" s="123">
        <f t="shared" si="1"/>
        <v>0</v>
      </c>
      <c r="H13" s="125"/>
      <c r="I13" s="123">
        <f t="shared" si="2"/>
        <v>0</v>
      </c>
      <c r="J13" s="30">
        <f t="shared" si="3"/>
        <v>0</v>
      </c>
      <c r="K13" s="160">
        <f>RANK(J13,'E. II. kcs'!$J$3:$J$58,0)</f>
        <v>11</v>
      </c>
      <c r="L13" s="191"/>
      <c r="M13" s="192"/>
    </row>
    <row r="14" spans="1:13" ht="22.5" customHeight="1" x14ac:dyDescent="0.25">
      <c r="A14" s="121"/>
      <c r="B14" s="143"/>
      <c r="C14" s="129" t="s">
        <v>88</v>
      </c>
      <c r="D14" s="122"/>
      <c r="E14" s="123">
        <f t="shared" si="0"/>
        <v>0</v>
      </c>
      <c r="F14" s="122"/>
      <c r="G14" s="123">
        <f t="shared" si="1"/>
        <v>0</v>
      </c>
      <c r="H14" s="125"/>
      <c r="I14" s="123">
        <f t="shared" si="2"/>
        <v>0</v>
      </c>
      <c r="J14" s="30">
        <f t="shared" si="3"/>
        <v>0</v>
      </c>
      <c r="K14" s="160">
        <f>RANK(J14,'E. II. kcs'!$J$3:$J$58,0)</f>
        <v>11</v>
      </c>
      <c r="L14" s="191"/>
      <c r="M14" s="192"/>
    </row>
    <row r="15" spans="1:13" ht="22.5" customHeight="1" thickBot="1" x14ac:dyDescent="0.3">
      <c r="A15" s="136"/>
      <c r="B15" s="158"/>
      <c r="C15" s="137" t="s">
        <v>88</v>
      </c>
      <c r="D15" s="138"/>
      <c r="E15" s="139">
        <f t="shared" si="0"/>
        <v>0</v>
      </c>
      <c r="F15" s="138"/>
      <c r="G15" s="139">
        <f t="shared" ref="G15:G39" si="4">IF(F15&lt;1.79,0,VLOOKUP(F15,távol,4,TRUE))</f>
        <v>0</v>
      </c>
      <c r="H15" s="140"/>
      <c r="I15" s="139">
        <f t="shared" ref="I15:I39" si="5">IF(H15&lt;4,0,VLOOKUP(H15,kisl,2,TRUE))</f>
        <v>0</v>
      </c>
      <c r="J15" s="141">
        <f t="shared" ref="J15:J39" si="6">SUM(E15,G15,I15)</f>
        <v>0</v>
      </c>
      <c r="K15" s="161">
        <f>RANK(J15,'E. II. kcs'!$J$3:$J$58,0)</f>
        <v>11</v>
      </c>
      <c r="L15" s="202"/>
      <c r="M15" s="203"/>
    </row>
    <row r="16" spans="1:13" ht="22.5" customHeight="1" thickTop="1" x14ac:dyDescent="0.25">
      <c r="A16" s="132" t="s">
        <v>148</v>
      </c>
      <c r="B16" s="152">
        <v>2007</v>
      </c>
      <c r="C16" s="153" t="s">
        <v>89</v>
      </c>
      <c r="D16" s="154">
        <v>9.4</v>
      </c>
      <c r="E16" s="155">
        <f t="shared" si="0"/>
        <v>166</v>
      </c>
      <c r="F16" s="154">
        <v>3.82</v>
      </c>
      <c r="G16" s="155">
        <f t="shared" si="4"/>
        <v>115</v>
      </c>
      <c r="H16" s="156">
        <v>28.65</v>
      </c>
      <c r="I16" s="155">
        <f t="shared" si="5"/>
        <v>92</v>
      </c>
      <c r="J16" s="157">
        <f t="shared" si="6"/>
        <v>373</v>
      </c>
      <c r="K16" s="162">
        <f>RANK(J16,'E. III. kcs'!$J$3:$J$58,0)</f>
        <v>3</v>
      </c>
      <c r="L16" s="200" t="s">
        <v>113</v>
      </c>
      <c r="M16" s="201"/>
    </row>
    <row r="17" spans="1:13" ht="22.5" customHeight="1" x14ac:dyDescent="0.25">
      <c r="A17" s="121"/>
      <c r="B17" s="152"/>
      <c r="C17" s="151" t="s">
        <v>89</v>
      </c>
      <c r="D17" s="122"/>
      <c r="E17" s="123">
        <f t="shared" si="0"/>
        <v>0</v>
      </c>
      <c r="F17" s="122"/>
      <c r="G17" s="123">
        <f t="shared" si="4"/>
        <v>0</v>
      </c>
      <c r="H17" s="125"/>
      <c r="I17" s="123">
        <f t="shared" si="5"/>
        <v>0</v>
      </c>
      <c r="J17" s="30">
        <f t="shared" si="6"/>
        <v>0</v>
      </c>
      <c r="K17" s="160">
        <f>RANK(J17,'E. III. kcs'!$J$3:$J$58,0)</f>
        <v>12</v>
      </c>
      <c r="L17" s="191"/>
      <c r="M17" s="192"/>
    </row>
    <row r="18" spans="1:13" ht="22.5" customHeight="1" x14ac:dyDescent="0.25">
      <c r="A18" s="121"/>
      <c r="B18" s="152"/>
      <c r="C18" s="151" t="s">
        <v>89</v>
      </c>
      <c r="D18" s="122"/>
      <c r="E18" s="123">
        <f t="shared" si="0"/>
        <v>0</v>
      </c>
      <c r="F18" s="122"/>
      <c r="G18" s="123">
        <f t="shared" si="4"/>
        <v>0</v>
      </c>
      <c r="H18" s="125"/>
      <c r="I18" s="123">
        <f t="shared" si="5"/>
        <v>0</v>
      </c>
      <c r="J18" s="30">
        <f t="shared" si="6"/>
        <v>0</v>
      </c>
      <c r="K18" s="160">
        <f>RANK(J18,'E. III. kcs'!$J$3:$J$58,0)</f>
        <v>12</v>
      </c>
      <c r="L18" s="191"/>
      <c r="M18" s="192"/>
    </row>
    <row r="19" spans="1:13" ht="22.5" customHeight="1" x14ac:dyDescent="0.25">
      <c r="A19" s="121"/>
      <c r="B19" s="152"/>
      <c r="C19" s="151" t="s">
        <v>89</v>
      </c>
      <c r="D19" s="122"/>
      <c r="E19" s="123">
        <f t="shared" si="0"/>
        <v>0</v>
      </c>
      <c r="F19" s="122"/>
      <c r="G19" s="123">
        <f t="shared" si="4"/>
        <v>0</v>
      </c>
      <c r="H19" s="125"/>
      <c r="I19" s="123">
        <f t="shared" si="5"/>
        <v>0</v>
      </c>
      <c r="J19" s="30">
        <f t="shared" si="6"/>
        <v>0</v>
      </c>
      <c r="K19" s="160">
        <f>RANK(J19,'E. III. kcs'!$J$3:$J$58,0)</f>
        <v>12</v>
      </c>
      <c r="L19" s="191"/>
      <c r="M19" s="192"/>
    </row>
    <row r="20" spans="1:13" ht="22.5" customHeight="1" x14ac:dyDescent="0.25">
      <c r="A20" s="121"/>
      <c r="B20" s="152"/>
      <c r="C20" s="151" t="s">
        <v>89</v>
      </c>
      <c r="D20" s="122"/>
      <c r="E20" s="123">
        <f t="shared" si="0"/>
        <v>0</v>
      </c>
      <c r="F20" s="122"/>
      <c r="G20" s="123">
        <f t="shared" si="4"/>
        <v>0</v>
      </c>
      <c r="H20" s="125"/>
      <c r="I20" s="123">
        <f t="shared" si="5"/>
        <v>0</v>
      </c>
      <c r="J20" s="30">
        <f t="shared" si="6"/>
        <v>0</v>
      </c>
      <c r="K20" s="160">
        <f>RANK(J20,'E. III. kcs'!$J$3:$J$58,0)</f>
        <v>12</v>
      </c>
      <c r="L20" s="191"/>
      <c r="M20" s="192"/>
    </row>
    <row r="21" spans="1:13" ht="22.5" customHeight="1" x14ac:dyDescent="0.25">
      <c r="A21" s="121"/>
      <c r="B21" s="152"/>
      <c r="C21" s="151" t="s">
        <v>89</v>
      </c>
      <c r="D21" s="122"/>
      <c r="E21" s="123">
        <f t="shared" si="0"/>
        <v>0</v>
      </c>
      <c r="F21" s="122"/>
      <c r="G21" s="123">
        <f t="shared" si="4"/>
        <v>0</v>
      </c>
      <c r="H21" s="125"/>
      <c r="I21" s="123">
        <f t="shared" si="5"/>
        <v>0</v>
      </c>
      <c r="J21" s="30">
        <f t="shared" si="6"/>
        <v>0</v>
      </c>
      <c r="K21" s="160">
        <f>RANK(J21,'E. III. kcs'!$J$3:$J$58,0)</f>
        <v>12</v>
      </c>
      <c r="L21" s="191"/>
      <c r="M21" s="192"/>
    </row>
    <row r="22" spans="1:13" ht="22.5" customHeight="1" x14ac:dyDescent="0.25">
      <c r="A22" s="121"/>
      <c r="B22" s="152"/>
      <c r="C22" s="151" t="s">
        <v>89</v>
      </c>
      <c r="D22" s="122"/>
      <c r="E22" s="123">
        <f t="shared" si="0"/>
        <v>0</v>
      </c>
      <c r="F22" s="122"/>
      <c r="G22" s="123">
        <f t="shared" si="4"/>
        <v>0</v>
      </c>
      <c r="H22" s="125"/>
      <c r="I22" s="123">
        <f t="shared" si="5"/>
        <v>0</v>
      </c>
      <c r="J22" s="30">
        <f t="shared" si="6"/>
        <v>0</v>
      </c>
      <c r="K22" s="160">
        <f>RANK(J22,'E. III. kcs'!$J$3:$J$58,0)</f>
        <v>12</v>
      </c>
      <c r="L22" s="191"/>
      <c r="M22" s="192"/>
    </row>
    <row r="23" spans="1:13" ht="22.5" customHeight="1" x14ac:dyDescent="0.25">
      <c r="A23" s="121"/>
      <c r="B23" s="152"/>
      <c r="C23" s="151" t="s">
        <v>89</v>
      </c>
      <c r="D23" s="122"/>
      <c r="E23" s="123">
        <f t="shared" si="0"/>
        <v>0</v>
      </c>
      <c r="F23" s="122"/>
      <c r="G23" s="123">
        <f t="shared" si="4"/>
        <v>0</v>
      </c>
      <c r="H23" s="125"/>
      <c r="I23" s="123">
        <f t="shared" si="5"/>
        <v>0</v>
      </c>
      <c r="J23" s="30">
        <f t="shared" si="6"/>
        <v>0</v>
      </c>
      <c r="K23" s="160">
        <f>RANK(J23,'E. III. kcs'!$J$3:$J$58,0)</f>
        <v>12</v>
      </c>
      <c r="L23" s="191"/>
      <c r="M23" s="192"/>
    </row>
    <row r="24" spans="1:13" ht="22.5" customHeight="1" x14ac:dyDescent="0.25">
      <c r="A24" s="121"/>
      <c r="B24" s="152"/>
      <c r="C24" s="151" t="s">
        <v>89</v>
      </c>
      <c r="D24" s="122"/>
      <c r="E24" s="123">
        <f t="shared" si="0"/>
        <v>0</v>
      </c>
      <c r="F24" s="122"/>
      <c r="G24" s="123">
        <f t="shared" si="4"/>
        <v>0</v>
      </c>
      <c r="H24" s="125"/>
      <c r="I24" s="123">
        <f t="shared" si="5"/>
        <v>0</v>
      </c>
      <c r="J24" s="30">
        <f t="shared" si="6"/>
        <v>0</v>
      </c>
      <c r="K24" s="160">
        <f>RANK(J24,'E. III. kcs'!$J$3:$J$58,0)</f>
        <v>12</v>
      </c>
      <c r="L24" s="191"/>
      <c r="M24" s="192"/>
    </row>
    <row r="25" spans="1:13" ht="22.5" customHeight="1" x14ac:dyDescent="0.25">
      <c r="A25" s="121"/>
      <c r="B25" s="152"/>
      <c r="C25" s="151" t="s">
        <v>89</v>
      </c>
      <c r="D25" s="122"/>
      <c r="E25" s="123">
        <f t="shared" si="0"/>
        <v>0</v>
      </c>
      <c r="F25" s="122"/>
      <c r="G25" s="123">
        <f t="shared" si="4"/>
        <v>0</v>
      </c>
      <c r="H25" s="125"/>
      <c r="I25" s="123">
        <f t="shared" si="5"/>
        <v>0</v>
      </c>
      <c r="J25" s="30">
        <f t="shared" si="6"/>
        <v>0</v>
      </c>
      <c r="K25" s="160">
        <f>RANK(J25,'E. III. kcs'!$J$3:$J$58,0)</f>
        <v>12</v>
      </c>
      <c r="L25" s="191"/>
      <c r="M25" s="192"/>
    </row>
    <row r="26" spans="1:13" ht="22.5" customHeight="1" x14ac:dyDescent="0.25">
      <c r="A26" s="121"/>
      <c r="B26" s="152"/>
      <c r="C26" s="151" t="s">
        <v>89</v>
      </c>
      <c r="D26" s="122"/>
      <c r="E26" s="123">
        <f t="shared" si="0"/>
        <v>0</v>
      </c>
      <c r="F26" s="122"/>
      <c r="G26" s="123">
        <f t="shared" si="4"/>
        <v>0</v>
      </c>
      <c r="H26" s="125"/>
      <c r="I26" s="123">
        <f t="shared" si="5"/>
        <v>0</v>
      </c>
      <c r="J26" s="30">
        <f t="shared" si="6"/>
        <v>0</v>
      </c>
      <c r="K26" s="160">
        <f>RANK(J26,'E. III. kcs'!$J$3:$J$58,0)</f>
        <v>12</v>
      </c>
      <c r="L26" s="191"/>
      <c r="M26" s="192"/>
    </row>
    <row r="27" spans="1:13" ht="22.5" customHeight="1" thickBot="1" x14ac:dyDescent="0.3">
      <c r="A27" s="136"/>
      <c r="B27" s="152"/>
      <c r="C27" s="146" t="s">
        <v>89</v>
      </c>
      <c r="D27" s="147"/>
      <c r="E27" s="148">
        <f t="shared" si="0"/>
        <v>0</v>
      </c>
      <c r="F27" s="147"/>
      <c r="G27" s="148">
        <f t="shared" si="4"/>
        <v>0</v>
      </c>
      <c r="H27" s="149"/>
      <c r="I27" s="148">
        <f t="shared" si="5"/>
        <v>0</v>
      </c>
      <c r="J27" s="150">
        <f t="shared" si="6"/>
        <v>0</v>
      </c>
      <c r="K27" s="161">
        <f>RANK(J27,'E. III. kcs'!$J$3:$J$58,0)</f>
        <v>12</v>
      </c>
      <c r="L27" s="202"/>
      <c r="M27" s="203"/>
    </row>
    <row r="28" spans="1:13" ht="22.5" customHeight="1" thickTop="1" x14ac:dyDescent="0.25">
      <c r="A28" s="132"/>
      <c r="B28" s="145"/>
      <c r="C28" s="112" t="s">
        <v>90</v>
      </c>
      <c r="D28" s="133"/>
      <c r="E28" s="134">
        <f t="shared" ref="E28:E39" si="7">IF(D28&lt;6.19,0,VLOOKUP(D28,rfut,5,TRUE))</f>
        <v>0</v>
      </c>
      <c r="F28" s="133"/>
      <c r="G28" s="134">
        <f t="shared" si="4"/>
        <v>0</v>
      </c>
      <c r="H28" s="135"/>
      <c r="I28" s="134">
        <f t="shared" si="5"/>
        <v>0</v>
      </c>
      <c r="J28" s="82">
        <f t="shared" si="6"/>
        <v>0</v>
      </c>
      <c r="K28" s="163">
        <f>RANK(J28,'E. IV. kcs'!$J$3:$J$58,0)</f>
        <v>11</v>
      </c>
      <c r="L28" s="204"/>
      <c r="M28" s="205"/>
    </row>
    <row r="29" spans="1:13" ht="22.5" customHeight="1" x14ac:dyDescent="0.25">
      <c r="A29" s="121"/>
      <c r="B29" s="143"/>
      <c r="C29" s="112" t="s">
        <v>90</v>
      </c>
      <c r="D29" s="122"/>
      <c r="E29" s="123">
        <f t="shared" si="7"/>
        <v>0</v>
      </c>
      <c r="F29" s="122"/>
      <c r="G29" s="123">
        <f t="shared" si="4"/>
        <v>0</v>
      </c>
      <c r="H29" s="125"/>
      <c r="I29" s="123">
        <f t="shared" si="5"/>
        <v>0</v>
      </c>
      <c r="J29" s="30">
        <f t="shared" si="6"/>
        <v>0</v>
      </c>
      <c r="K29" s="160">
        <f>RANK(J29,'E. IV. kcs'!$J$3:$J$58,0)</f>
        <v>11</v>
      </c>
      <c r="L29" s="191"/>
      <c r="M29" s="192"/>
    </row>
    <row r="30" spans="1:13" ht="22.5" customHeight="1" x14ac:dyDescent="0.25">
      <c r="A30" s="121"/>
      <c r="B30" s="143"/>
      <c r="C30" s="112" t="s">
        <v>90</v>
      </c>
      <c r="D30" s="122"/>
      <c r="E30" s="123">
        <f t="shared" si="7"/>
        <v>0</v>
      </c>
      <c r="F30" s="122"/>
      <c r="G30" s="123">
        <f t="shared" si="4"/>
        <v>0</v>
      </c>
      <c r="H30" s="125"/>
      <c r="I30" s="123">
        <f t="shared" si="5"/>
        <v>0</v>
      </c>
      <c r="J30" s="30">
        <f t="shared" si="6"/>
        <v>0</v>
      </c>
      <c r="K30" s="160">
        <f>RANK(J30,'E. IV. kcs'!$J$3:$J$58,0)</f>
        <v>11</v>
      </c>
      <c r="L30" s="191"/>
      <c r="M30" s="192"/>
    </row>
    <row r="31" spans="1:13" ht="22.5" customHeight="1" x14ac:dyDescent="0.25">
      <c r="A31" s="121"/>
      <c r="B31" s="143"/>
      <c r="C31" s="112" t="s">
        <v>90</v>
      </c>
      <c r="D31" s="122"/>
      <c r="E31" s="123">
        <f t="shared" si="7"/>
        <v>0</v>
      </c>
      <c r="F31" s="122"/>
      <c r="G31" s="123">
        <f t="shared" si="4"/>
        <v>0</v>
      </c>
      <c r="H31" s="125"/>
      <c r="I31" s="123">
        <f t="shared" si="5"/>
        <v>0</v>
      </c>
      <c r="J31" s="30">
        <f t="shared" si="6"/>
        <v>0</v>
      </c>
      <c r="K31" s="160">
        <f>RANK(J31,'E. IV. kcs'!$J$3:$J$58,0)</f>
        <v>11</v>
      </c>
      <c r="L31" s="191"/>
      <c r="M31" s="192"/>
    </row>
    <row r="32" spans="1:13" ht="22.5" customHeight="1" x14ac:dyDescent="0.25">
      <c r="A32" s="121"/>
      <c r="B32" s="143"/>
      <c r="C32" s="112" t="s">
        <v>90</v>
      </c>
      <c r="D32" s="122"/>
      <c r="E32" s="123">
        <f t="shared" si="7"/>
        <v>0</v>
      </c>
      <c r="F32" s="122"/>
      <c r="G32" s="123">
        <f t="shared" si="4"/>
        <v>0</v>
      </c>
      <c r="H32" s="125"/>
      <c r="I32" s="123">
        <f t="shared" si="5"/>
        <v>0</v>
      </c>
      <c r="J32" s="30">
        <f t="shared" si="6"/>
        <v>0</v>
      </c>
      <c r="K32" s="160">
        <f>RANK(J32,'E. IV. kcs'!$J$3:$J$58,0)</f>
        <v>11</v>
      </c>
      <c r="L32" s="191"/>
      <c r="M32" s="192"/>
    </row>
    <row r="33" spans="1:13" ht="22.5" customHeight="1" x14ac:dyDescent="0.25">
      <c r="A33" s="121"/>
      <c r="B33" s="143"/>
      <c r="C33" s="112" t="s">
        <v>90</v>
      </c>
      <c r="D33" s="122"/>
      <c r="E33" s="123">
        <f t="shared" si="7"/>
        <v>0</v>
      </c>
      <c r="F33" s="122"/>
      <c r="G33" s="123">
        <f t="shared" si="4"/>
        <v>0</v>
      </c>
      <c r="H33" s="125"/>
      <c r="I33" s="123">
        <f t="shared" si="5"/>
        <v>0</v>
      </c>
      <c r="J33" s="30">
        <f t="shared" si="6"/>
        <v>0</v>
      </c>
      <c r="K33" s="160">
        <f>RANK(J33,'E. IV. kcs'!$J$3:$J$58,0)</f>
        <v>11</v>
      </c>
      <c r="L33" s="191"/>
      <c r="M33" s="192"/>
    </row>
    <row r="34" spans="1:13" ht="22.5" customHeight="1" x14ac:dyDescent="0.25">
      <c r="A34" s="121"/>
      <c r="B34" s="143"/>
      <c r="C34" s="112" t="s">
        <v>90</v>
      </c>
      <c r="D34" s="122"/>
      <c r="E34" s="123">
        <f t="shared" si="7"/>
        <v>0</v>
      </c>
      <c r="F34" s="122"/>
      <c r="G34" s="123">
        <f t="shared" si="4"/>
        <v>0</v>
      </c>
      <c r="H34" s="125"/>
      <c r="I34" s="123">
        <f t="shared" si="5"/>
        <v>0</v>
      </c>
      <c r="J34" s="30">
        <f t="shared" si="6"/>
        <v>0</v>
      </c>
      <c r="K34" s="160">
        <f>RANK(J34,'E. IV. kcs'!$J$3:$J$58,0)</f>
        <v>11</v>
      </c>
      <c r="L34" s="191"/>
      <c r="M34" s="192"/>
    </row>
    <row r="35" spans="1:13" ht="22.5" customHeight="1" x14ac:dyDescent="0.25">
      <c r="A35" s="121"/>
      <c r="B35" s="143"/>
      <c r="C35" s="112" t="s">
        <v>90</v>
      </c>
      <c r="D35" s="122"/>
      <c r="E35" s="123">
        <f t="shared" si="7"/>
        <v>0</v>
      </c>
      <c r="F35" s="122"/>
      <c r="G35" s="123">
        <f t="shared" si="4"/>
        <v>0</v>
      </c>
      <c r="H35" s="125"/>
      <c r="I35" s="123">
        <f t="shared" si="5"/>
        <v>0</v>
      </c>
      <c r="J35" s="30">
        <f t="shared" si="6"/>
        <v>0</v>
      </c>
      <c r="K35" s="160">
        <f>RANK(J35,'E. IV. kcs'!$J$3:$J$58,0)</f>
        <v>11</v>
      </c>
      <c r="L35" s="191"/>
      <c r="M35" s="192"/>
    </row>
    <row r="36" spans="1:13" ht="22.5" customHeight="1" x14ac:dyDescent="0.25">
      <c r="A36" s="121"/>
      <c r="B36" s="143"/>
      <c r="C36" s="112" t="s">
        <v>90</v>
      </c>
      <c r="D36" s="122"/>
      <c r="E36" s="123">
        <f t="shared" si="7"/>
        <v>0</v>
      </c>
      <c r="F36" s="122"/>
      <c r="G36" s="123">
        <f t="shared" si="4"/>
        <v>0</v>
      </c>
      <c r="H36" s="125"/>
      <c r="I36" s="123">
        <f t="shared" si="5"/>
        <v>0</v>
      </c>
      <c r="J36" s="30">
        <f t="shared" si="6"/>
        <v>0</v>
      </c>
      <c r="K36" s="160">
        <f>RANK(J36,'E. IV. kcs'!$J$3:$J$58,0)</f>
        <v>11</v>
      </c>
      <c r="L36" s="191"/>
      <c r="M36" s="192"/>
    </row>
    <row r="37" spans="1:13" ht="22.5" customHeight="1" x14ac:dyDescent="0.25">
      <c r="A37" s="121"/>
      <c r="B37" s="143"/>
      <c r="C37" s="112" t="s">
        <v>90</v>
      </c>
      <c r="D37" s="122"/>
      <c r="E37" s="123">
        <f t="shared" si="7"/>
        <v>0</v>
      </c>
      <c r="F37" s="122"/>
      <c r="G37" s="123">
        <f t="shared" si="4"/>
        <v>0</v>
      </c>
      <c r="H37" s="125"/>
      <c r="I37" s="123">
        <f t="shared" si="5"/>
        <v>0</v>
      </c>
      <c r="J37" s="30">
        <f t="shared" si="6"/>
        <v>0</v>
      </c>
      <c r="K37" s="160">
        <f>RANK(J37,'E. IV. kcs'!$J$3:$J$58,0)</f>
        <v>11</v>
      </c>
      <c r="L37" s="191"/>
      <c r="M37" s="192"/>
    </row>
    <row r="38" spans="1:13" ht="22.5" customHeight="1" x14ac:dyDescent="0.25">
      <c r="A38" s="121"/>
      <c r="B38" s="143"/>
      <c r="C38" s="112" t="s">
        <v>90</v>
      </c>
      <c r="D38" s="122"/>
      <c r="E38" s="123">
        <f t="shared" si="7"/>
        <v>0</v>
      </c>
      <c r="F38" s="122"/>
      <c r="G38" s="123">
        <f t="shared" si="4"/>
        <v>0</v>
      </c>
      <c r="H38" s="125"/>
      <c r="I38" s="123">
        <f t="shared" si="5"/>
        <v>0</v>
      </c>
      <c r="J38" s="30">
        <f t="shared" si="6"/>
        <v>0</v>
      </c>
      <c r="K38" s="160">
        <f>RANK(J38,'E. IV. kcs'!$J$3:$J$58,0)</f>
        <v>11</v>
      </c>
      <c r="L38" s="191"/>
      <c r="M38" s="192"/>
    </row>
    <row r="39" spans="1:13" ht="22.5" customHeight="1" thickBot="1" x14ac:dyDescent="0.3">
      <c r="A39" s="136"/>
      <c r="B39" s="158"/>
      <c r="C39" s="142" t="s">
        <v>90</v>
      </c>
      <c r="D39" s="138"/>
      <c r="E39" s="139">
        <f t="shared" si="7"/>
        <v>0</v>
      </c>
      <c r="F39" s="138"/>
      <c r="G39" s="139">
        <f t="shared" si="4"/>
        <v>0</v>
      </c>
      <c r="H39" s="140"/>
      <c r="I39" s="139">
        <f t="shared" si="5"/>
        <v>0</v>
      </c>
      <c r="J39" s="141">
        <f t="shared" si="6"/>
        <v>0</v>
      </c>
      <c r="K39" s="161">
        <f>RANK(J39,'E. IV. kcs'!$J$3:$J$58,0)</f>
        <v>11</v>
      </c>
      <c r="L39" s="202"/>
      <c r="M39" s="203"/>
    </row>
    <row r="40" spans="1:13" ht="15.75" thickTop="1" x14ac:dyDescent="0.25"/>
    <row r="41" spans="1:13" ht="16.5" thickBot="1" x14ac:dyDescent="0.3">
      <c r="D41" s="45"/>
      <c r="E41" s="2"/>
      <c r="F41" s="1"/>
      <c r="G41" s="2"/>
      <c r="H41" s="1"/>
      <c r="I41" s="2"/>
    </row>
    <row r="42" spans="1:13" ht="23.1" customHeight="1" thickBot="1" x14ac:dyDescent="0.3">
      <c r="A42" s="194" t="s">
        <v>113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6"/>
      <c r="L42" s="176">
        <f>RANK(L44,Csapat!$C$3:P30,0)</f>
        <v>2</v>
      </c>
      <c r="M42" s="177"/>
    </row>
    <row r="43" spans="1:13" ht="23.1" customHeight="1" thickBot="1" x14ac:dyDescent="0.3">
      <c r="A43" s="34" t="s">
        <v>0</v>
      </c>
      <c r="B43" s="35" t="s">
        <v>1</v>
      </c>
      <c r="C43" s="79" t="s">
        <v>91</v>
      </c>
      <c r="D43" s="174" t="s">
        <v>87</v>
      </c>
      <c r="E43" s="174"/>
      <c r="F43" s="175" t="s">
        <v>2</v>
      </c>
      <c r="G43" s="175"/>
      <c r="H43" s="175" t="s">
        <v>6</v>
      </c>
      <c r="I43" s="175"/>
      <c r="J43" s="35" t="s">
        <v>4</v>
      </c>
      <c r="K43" s="37" t="s">
        <v>5</v>
      </c>
      <c r="L43" s="178"/>
      <c r="M43" s="179"/>
    </row>
    <row r="44" spans="1:13" ht="23.1" customHeight="1" x14ac:dyDescent="0.25">
      <c r="A44" s="50" t="s">
        <v>124</v>
      </c>
      <c r="B44" s="143">
        <v>2008</v>
      </c>
      <c r="C44" s="110" t="s">
        <v>88</v>
      </c>
      <c r="D44" s="46">
        <v>9.4</v>
      </c>
      <c r="E44" s="103">
        <f>IF(D44&lt;6.19,0,VLOOKUP(D44,rrfut,7,TRUE))</f>
        <v>166</v>
      </c>
      <c r="F44" s="105">
        <v>3.72</v>
      </c>
      <c r="G44" s="33">
        <f t="shared" ref="G44:G49" si="8">IF(F44&lt;1.79,0,VLOOKUP(F44,távol,4,TRUE))</f>
        <v>108</v>
      </c>
      <c r="H44" s="51">
        <v>22</v>
      </c>
      <c r="I44" s="33">
        <f t="shared" ref="I44:I49" si="9">IF(H44&lt;4,0,VLOOKUP(H44,kisl,2,TRUE))</f>
        <v>66</v>
      </c>
      <c r="J44" s="30">
        <f>SUM(E44,G44,I44)</f>
        <v>340</v>
      </c>
      <c r="K44" s="39">
        <f>RANK(J44,'E. II. kcs'!$J$3:$J$58,0)</f>
        <v>2</v>
      </c>
      <c r="L44" s="182">
        <f>SUM(J44:J49)</f>
        <v>1981</v>
      </c>
      <c r="M44" s="183"/>
    </row>
    <row r="45" spans="1:13" ht="23.1" customHeight="1" thickBot="1" x14ac:dyDescent="0.3">
      <c r="A45" s="84" t="s">
        <v>125</v>
      </c>
      <c r="B45" s="144">
        <v>2008</v>
      </c>
      <c r="C45" s="111" t="s">
        <v>88</v>
      </c>
      <c r="D45" s="85">
        <v>10.9</v>
      </c>
      <c r="E45" s="86">
        <f>IF(D45&lt;6.19,0,VLOOKUP(D45,rrfut,7,TRUE))</f>
        <v>99</v>
      </c>
      <c r="F45" s="85">
        <v>2.94</v>
      </c>
      <c r="G45" s="86">
        <f t="shared" si="8"/>
        <v>62</v>
      </c>
      <c r="H45" s="87">
        <v>17.93</v>
      </c>
      <c r="I45" s="86">
        <f t="shared" si="9"/>
        <v>50</v>
      </c>
      <c r="J45" s="88">
        <f t="shared" ref="J45:J49" si="10">SUM(E45,G45,I45)</f>
        <v>211</v>
      </c>
      <c r="K45" s="89">
        <f>RANK(J45,'E. II. kcs'!$J$3:$J$58,0)</f>
        <v>8</v>
      </c>
      <c r="L45" s="184"/>
      <c r="M45" s="185"/>
    </row>
    <row r="46" spans="1:13" ht="23.1" customHeight="1" thickTop="1" x14ac:dyDescent="0.25">
      <c r="A46" s="50" t="s">
        <v>126</v>
      </c>
      <c r="B46" s="104">
        <v>2007</v>
      </c>
      <c r="C46" s="112" t="s">
        <v>89</v>
      </c>
      <c r="D46" s="80">
        <v>9.9</v>
      </c>
      <c r="E46" s="99">
        <f>IF(D46&lt;6.19,0,VLOOKUP(D46,rrfut,7,TRUE))</f>
        <v>143</v>
      </c>
      <c r="F46" s="80">
        <v>3.67</v>
      </c>
      <c r="G46" s="33">
        <f t="shared" si="8"/>
        <v>105</v>
      </c>
      <c r="H46" s="81">
        <v>25.27</v>
      </c>
      <c r="I46" s="33">
        <f t="shared" si="9"/>
        <v>78</v>
      </c>
      <c r="J46" s="82">
        <f t="shared" si="10"/>
        <v>326</v>
      </c>
      <c r="K46" s="83">
        <f>RANK(J46,'E. III. kcs'!$J$3:$J$58,0)</f>
        <v>7</v>
      </c>
      <c r="L46" s="184"/>
      <c r="M46" s="185"/>
    </row>
    <row r="47" spans="1:13" ht="23.1" customHeight="1" thickBot="1" x14ac:dyDescent="0.3">
      <c r="A47" s="84" t="s">
        <v>127</v>
      </c>
      <c r="B47" s="173">
        <v>2007</v>
      </c>
      <c r="C47" s="113" t="s">
        <v>89</v>
      </c>
      <c r="D47" s="85">
        <v>10.3</v>
      </c>
      <c r="E47" s="86">
        <f>IF(D47&lt;6.19,0,VLOOKUP(D47,rrfut,7,TRUE))</f>
        <v>125</v>
      </c>
      <c r="F47" s="85">
        <v>3.47</v>
      </c>
      <c r="G47" s="86">
        <f t="shared" si="8"/>
        <v>93</v>
      </c>
      <c r="H47" s="90">
        <v>30.01</v>
      </c>
      <c r="I47" s="86">
        <f t="shared" si="9"/>
        <v>97</v>
      </c>
      <c r="J47" s="88">
        <f t="shared" si="10"/>
        <v>315</v>
      </c>
      <c r="K47" s="89">
        <f>RANK(J47,'E. III. kcs'!$J$3:$J$58,0)</f>
        <v>9</v>
      </c>
      <c r="L47" s="184"/>
      <c r="M47" s="185"/>
    </row>
    <row r="48" spans="1:13" ht="23.1" customHeight="1" thickTop="1" x14ac:dyDescent="0.25">
      <c r="A48" s="50" t="s">
        <v>128</v>
      </c>
      <c r="B48" s="104">
        <v>2005</v>
      </c>
      <c r="C48" s="112" t="s">
        <v>90</v>
      </c>
      <c r="D48" s="80">
        <v>14.8</v>
      </c>
      <c r="E48" s="33">
        <f>IF(D48&lt;6.19,0,VLOOKUP(D48,rfut,5,TRUE))</f>
        <v>144</v>
      </c>
      <c r="F48" s="80">
        <v>4.26</v>
      </c>
      <c r="G48" s="33">
        <f t="shared" si="8"/>
        <v>143</v>
      </c>
      <c r="H48" s="81">
        <v>37.909999999999997</v>
      </c>
      <c r="I48" s="33">
        <f t="shared" si="9"/>
        <v>131</v>
      </c>
      <c r="J48" s="82">
        <f t="shared" si="10"/>
        <v>418</v>
      </c>
      <c r="K48" s="83">
        <f>RANK(J48,'E. IV. kcs'!$J$3:$J$58,0)</f>
        <v>1</v>
      </c>
      <c r="L48" s="42"/>
      <c r="M48" s="43"/>
    </row>
    <row r="49" spans="1:18" ht="23.1" customHeight="1" thickBot="1" x14ac:dyDescent="0.3">
      <c r="A49" s="48" t="s">
        <v>129</v>
      </c>
      <c r="B49" s="108">
        <v>2005</v>
      </c>
      <c r="C49" s="114" t="s">
        <v>90</v>
      </c>
      <c r="D49" s="49">
        <v>15</v>
      </c>
      <c r="E49" s="31">
        <f t="shared" ref="E49" si="11">IF(D49&lt;6.19,0,VLOOKUP(D49,rfut,5,TRUE))</f>
        <v>136</v>
      </c>
      <c r="F49" s="49">
        <v>4.12</v>
      </c>
      <c r="G49" s="31">
        <f t="shared" si="8"/>
        <v>134</v>
      </c>
      <c r="H49" s="53">
        <v>31.07</v>
      </c>
      <c r="I49" s="31">
        <f t="shared" si="9"/>
        <v>101</v>
      </c>
      <c r="J49" s="32">
        <f t="shared" si="10"/>
        <v>371</v>
      </c>
      <c r="K49" s="40">
        <f>RANK(J49,'E. IV. kcs'!$J$3:$J$58,0)</f>
        <v>3</v>
      </c>
      <c r="L49" s="180"/>
      <c r="M49" s="181"/>
    </row>
    <row r="50" spans="1:18" ht="23.1" customHeight="1" x14ac:dyDescent="0.25"/>
    <row r="51" spans="1:18" ht="23.1" customHeight="1" thickBot="1" x14ac:dyDescent="0.3"/>
    <row r="52" spans="1:18" ht="23.1" customHeight="1" thickBot="1" x14ac:dyDescent="0.3">
      <c r="A52" s="186" t="s">
        <v>117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8"/>
      <c r="L52" s="176">
        <f>RANK(L54,Csapat!$C$3:P40,0)</f>
        <v>3</v>
      </c>
      <c r="M52" s="177"/>
    </row>
    <row r="53" spans="1:18" ht="23.1" customHeight="1" thickBot="1" x14ac:dyDescent="0.3">
      <c r="A53" s="34" t="s">
        <v>0</v>
      </c>
      <c r="B53" s="36" t="s">
        <v>1</v>
      </c>
      <c r="C53" s="79" t="s">
        <v>91</v>
      </c>
      <c r="D53" s="174" t="s">
        <v>87</v>
      </c>
      <c r="E53" s="174"/>
      <c r="F53" s="175" t="s">
        <v>2</v>
      </c>
      <c r="G53" s="175"/>
      <c r="H53" s="175" t="s">
        <v>6</v>
      </c>
      <c r="I53" s="175"/>
      <c r="J53" s="36" t="s">
        <v>4</v>
      </c>
      <c r="K53" s="37" t="s">
        <v>5</v>
      </c>
      <c r="L53" s="178"/>
      <c r="M53" s="179"/>
    </row>
    <row r="54" spans="1:18" ht="23.1" customHeight="1" x14ac:dyDescent="0.25">
      <c r="A54" s="50" t="s">
        <v>142</v>
      </c>
      <c r="B54" s="143">
        <v>2008</v>
      </c>
      <c r="C54" s="110" t="s">
        <v>88</v>
      </c>
      <c r="D54" s="46">
        <v>11.2</v>
      </c>
      <c r="E54" s="103">
        <f>IF(D54&lt;6.19,0,VLOOKUP(D54,rrfut,7,TRUE))</f>
        <v>87</v>
      </c>
      <c r="F54" s="47">
        <v>3.09</v>
      </c>
      <c r="G54" s="33">
        <f t="shared" ref="G54:G59" si="12">IF(F54&lt;1.79,0,VLOOKUP(F54,távol,4,TRUE))</f>
        <v>71</v>
      </c>
      <c r="H54" s="51">
        <v>31.34</v>
      </c>
      <c r="I54" s="33">
        <f t="shared" ref="I54:I59" si="13">IF(H54&lt;4,0,VLOOKUP(H54,kisl,2,TRUE))</f>
        <v>102</v>
      </c>
      <c r="J54" s="30">
        <f>SUM(E54,G54,I54)</f>
        <v>260</v>
      </c>
      <c r="K54" s="39">
        <f>RANK(J54,'E. II. kcs'!$J$3:$J$58,0)</f>
        <v>6</v>
      </c>
      <c r="L54" s="182">
        <f>SUM(J54:J59)</f>
        <v>1761</v>
      </c>
      <c r="M54" s="183"/>
    </row>
    <row r="55" spans="1:18" ht="23.1" customHeight="1" thickBot="1" x14ac:dyDescent="0.3">
      <c r="A55" s="91" t="s">
        <v>143</v>
      </c>
      <c r="B55" s="143">
        <v>2008</v>
      </c>
      <c r="C55" s="111" t="s">
        <v>88</v>
      </c>
      <c r="D55" s="85">
        <v>11.5</v>
      </c>
      <c r="E55" s="86">
        <f>IF(D55&lt;6.19,0,VLOOKUP(D55,rrfut,7,TRUE))</f>
        <v>75</v>
      </c>
      <c r="F55" s="85">
        <v>2.95</v>
      </c>
      <c r="G55" s="86">
        <f t="shared" si="12"/>
        <v>63</v>
      </c>
      <c r="H55" s="87">
        <v>15.58</v>
      </c>
      <c r="I55" s="86">
        <f t="shared" si="13"/>
        <v>41</v>
      </c>
      <c r="J55" s="88">
        <f t="shared" ref="J55:J59" si="14">SUM(E55,G55,I55)</f>
        <v>179</v>
      </c>
      <c r="K55" s="89">
        <f>RANK(J55,'E. II. kcs'!$J$3:$J$58,0)</f>
        <v>10</v>
      </c>
      <c r="L55" s="184"/>
      <c r="M55" s="185"/>
    </row>
    <row r="56" spans="1:18" ht="23.1" customHeight="1" thickTop="1" x14ac:dyDescent="0.25">
      <c r="A56" s="97" t="s">
        <v>144</v>
      </c>
      <c r="B56" s="104">
        <v>2006</v>
      </c>
      <c r="C56" s="112" t="s">
        <v>89</v>
      </c>
      <c r="D56" s="80">
        <v>10.3</v>
      </c>
      <c r="E56" s="99">
        <f>IF(D56&lt;6.19,0,VLOOKUP(D56,rrfut,7,TRUE))</f>
        <v>125</v>
      </c>
      <c r="F56" s="80">
        <v>3.73</v>
      </c>
      <c r="G56" s="33">
        <f t="shared" si="12"/>
        <v>109</v>
      </c>
      <c r="H56" s="81">
        <v>27.42</v>
      </c>
      <c r="I56" s="33">
        <f t="shared" si="13"/>
        <v>87</v>
      </c>
      <c r="J56" s="82">
        <f t="shared" si="14"/>
        <v>321</v>
      </c>
      <c r="K56" s="83">
        <f>RANK(J56,'E. III. kcs'!$J$3:$J$58,0)</f>
        <v>8</v>
      </c>
      <c r="L56" s="184"/>
      <c r="M56" s="185"/>
    </row>
    <row r="57" spans="1:18" ht="23.1" customHeight="1" thickBot="1" x14ac:dyDescent="0.3">
      <c r="A57" s="84" t="s">
        <v>145</v>
      </c>
      <c r="B57" s="173">
        <v>2006</v>
      </c>
      <c r="C57" s="113" t="s">
        <v>89</v>
      </c>
      <c r="D57" s="85">
        <v>10.1</v>
      </c>
      <c r="E57" s="86">
        <f>IF(D57&lt;6.19,0,VLOOKUP(D57,rrfut,7,TRUE))</f>
        <v>134</v>
      </c>
      <c r="F57" s="85">
        <v>3.77</v>
      </c>
      <c r="G57" s="86">
        <f t="shared" si="12"/>
        <v>111</v>
      </c>
      <c r="H57" s="90">
        <v>34.659999999999997</v>
      </c>
      <c r="I57" s="86">
        <f t="shared" si="13"/>
        <v>117</v>
      </c>
      <c r="J57" s="88">
        <f t="shared" si="14"/>
        <v>362</v>
      </c>
      <c r="K57" s="89">
        <f>RANK(J57,'E. III. kcs'!$J$3:$J$58,0)</f>
        <v>4</v>
      </c>
      <c r="L57" s="184"/>
      <c r="M57" s="185"/>
    </row>
    <row r="58" spans="1:18" ht="23.1" customHeight="1" thickTop="1" x14ac:dyDescent="0.25">
      <c r="A58" s="50" t="s">
        <v>146</v>
      </c>
      <c r="B58" s="104">
        <v>2005</v>
      </c>
      <c r="C58" s="112" t="s">
        <v>90</v>
      </c>
      <c r="D58" s="80">
        <v>14.9</v>
      </c>
      <c r="E58" s="33">
        <f t="shared" ref="E58:E59" si="15">IF(D58&lt;6.19,0,VLOOKUP(D58,rfut,5,TRUE))</f>
        <v>140</v>
      </c>
      <c r="F58" s="80">
        <v>3.96</v>
      </c>
      <c r="G58" s="33">
        <f t="shared" si="12"/>
        <v>124</v>
      </c>
      <c r="H58" s="81">
        <v>29.92</v>
      </c>
      <c r="I58" s="33">
        <f t="shared" si="13"/>
        <v>97</v>
      </c>
      <c r="J58" s="82">
        <f t="shared" si="14"/>
        <v>361</v>
      </c>
      <c r="K58" s="83">
        <f>RANK(J58,'E. IV. kcs'!$J$3:$J$58,0)</f>
        <v>4</v>
      </c>
      <c r="L58" s="42"/>
      <c r="M58" s="43"/>
      <c r="R58" s="54"/>
    </row>
    <row r="59" spans="1:18" ht="23.1" customHeight="1" thickBot="1" x14ac:dyDescent="0.3">
      <c r="A59" s="48" t="s">
        <v>147</v>
      </c>
      <c r="B59" s="108">
        <v>2004</v>
      </c>
      <c r="C59" s="114" t="s">
        <v>90</v>
      </c>
      <c r="D59" s="49">
        <v>16.399999999999999</v>
      </c>
      <c r="E59" s="31">
        <f t="shared" si="15"/>
        <v>85</v>
      </c>
      <c r="F59" s="49">
        <v>3.22</v>
      </c>
      <c r="G59" s="31">
        <f t="shared" si="12"/>
        <v>78</v>
      </c>
      <c r="H59" s="53">
        <v>34.380000000000003</v>
      </c>
      <c r="I59" s="31">
        <f t="shared" si="13"/>
        <v>115</v>
      </c>
      <c r="J59" s="32">
        <f t="shared" si="14"/>
        <v>278</v>
      </c>
      <c r="K59" s="40">
        <f>RANK(J59,'E. IV. kcs'!$J$3:$J$58,0)</f>
        <v>6</v>
      </c>
      <c r="L59" s="180"/>
      <c r="M59" s="181"/>
    </row>
    <row r="60" spans="1:18" ht="23.1" customHeight="1" x14ac:dyDescent="0.25"/>
    <row r="61" spans="1:18" ht="23.1" customHeight="1" thickBot="1" x14ac:dyDescent="0.3"/>
    <row r="62" spans="1:18" ht="23.1" customHeight="1" thickBot="1" x14ac:dyDescent="0.3">
      <c r="A62" s="186" t="s">
        <v>116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8"/>
      <c r="L62" s="176">
        <f>RANK(L64,Csapat!$C$3:P50,0)</f>
        <v>5</v>
      </c>
      <c r="M62" s="177"/>
    </row>
    <row r="63" spans="1:18" ht="23.1" customHeight="1" thickBot="1" x14ac:dyDescent="0.3">
      <c r="A63" s="34" t="s">
        <v>0</v>
      </c>
      <c r="B63" s="36" t="s">
        <v>1</v>
      </c>
      <c r="C63" s="79" t="s">
        <v>91</v>
      </c>
      <c r="D63" s="174" t="s">
        <v>87</v>
      </c>
      <c r="E63" s="174"/>
      <c r="F63" s="175" t="s">
        <v>2</v>
      </c>
      <c r="G63" s="175"/>
      <c r="H63" s="175" t="s">
        <v>6</v>
      </c>
      <c r="I63" s="175"/>
      <c r="J63" s="36" t="s">
        <v>4</v>
      </c>
      <c r="K63" s="37" t="s">
        <v>5</v>
      </c>
      <c r="L63" s="178"/>
      <c r="M63" s="179"/>
    </row>
    <row r="64" spans="1:18" ht="19.5" customHeight="1" x14ac:dyDescent="0.25">
      <c r="A64" s="50" t="s">
        <v>130</v>
      </c>
      <c r="B64" s="143">
        <v>2010</v>
      </c>
      <c r="C64" s="110" t="s">
        <v>88</v>
      </c>
      <c r="D64" s="46">
        <v>10.7</v>
      </c>
      <c r="E64" s="103">
        <f>IF(D64&lt;6.19,0,VLOOKUP(D64,rrfut,7,TRUE))</f>
        <v>108</v>
      </c>
      <c r="F64" s="47">
        <v>3.41</v>
      </c>
      <c r="G64" s="33">
        <f t="shared" ref="G64:G69" si="16">IF(F64&lt;1.79,0,VLOOKUP(F64,távol,4,TRUE))</f>
        <v>89</v>
      </c>
      <c r="H64" s="51">
        <v>27.07</v>
      </c>
      <c r="I64" s="33">
        <f t="shared" ref="I64:I69" si="17">IF(H64&lt;4,0,VLOOKUP(H64,kisl,2,TRUE))</f>
        <v>85</v>
      </c>
      <c r="J64" s="30">
        <f>SUM(E64,G64,I64)</f>
        <v>282</v>
      </c>
      <c r="K64" s="39">
        <f>RANK(J64,'E. II. kcs'!$J$3:$J$58,0)</f>
        <v>3</v>
      </c>
      <c r="L64" s="182">
        <f>SUM(J64:J69)</f>
        <v>1666</v>
      </c>
      <c r="M64" s="183"/>
    </row>
    <row r="65" spans="1:18" ht="19.5" customHeight="1" thickBot="1" x14ac:dyDescent="0.3">
      <c r="A65" s="91" t="s">
        <v>131</v>
      </c>
      <c r="B65" s="143">
        <v>2008</v>
      </c>
      <c r="C65" s="111" t="s">
        <v>88</v>
      </c>
      <c r="D65" s="92">
        <v>10.6</v>
      </c>
      <c r="E65" s="86">
        <f>IF(D65&lt;6.19,0,VLOOKUP(D65,rrfut,7,TRUE))</f>
        <v>112</v>
      </c>
      <c r="F65" s="92">
        <v>3.12</v>
      </c>
      <c r="G65" s="94">
        <f t="shared" si="16"/>
        <v>73</v>
      </c>
      <c r="H65" s="95">
        <v>23.26</v>
      </c>
      <c r="I65" s="93">
        <f t="shared" si="17"/>
        <v>70</v>
      </c>
      <c r="J65" s="96">
        <f t="shared" ref="J65:J69" si="18">SUM(E65,G65,I65)</f>
        <v>255</v>
      </c>
      <c r="K65" s="89">
        <f>RANK(J65,'E. II. kcs'!$J$3:$J$58,0)</f>
        <v>7</v>
      </c>
      <c r="L65" s="184"/>
      <c r="M65" s="185"/>
    </row>
    <row r="66" spans="1:18" ht="19.5" customHeight="1" thickTop="1" x14ac:dyDescent="0.25">
      <c r="A66" s="97" t="s">
        <v>132</v>
      </c>
      <c r="B66" s="104">
        <v>2006</v>
      </c>
      <c r="C66" s="112" t="s">
        <v>89</v>
      </c>
      <c r="D66" s="98">
        <v>9.6999999999999993</v>
      </c>
      <c r="E66" s="99">
        <f>IF(D66&lt;6.19,0,VLOOKUP(D66,rrfut,7,TRUE))</f>
        <v>152</v>
      </c>
      <c r="F66" s="98">
        <v>3.42</v>
      </c>
      <c r="G66" s="99">
        <f t="shared" si="16"/>
        <v>90</v>
      </c>
      <c r="H66" s="100">
        <v>27.78</v>
      </c>
      <c r="I66" s="99">
        <f t="shared" si="17"/>
        <v>88</v>
      </c>
      <c r="J66" s="101">
        <f t="shared" si="18"/>
        <v>330</v>
      </c>
      <c r="K66" s="83">
        <f>RANK(J66,'E. III. kcs'!$J$3:$J$58,0)</f>
        <v>6</v>
      </c>
      <c r="L66" s="184"/>
      <c r="M66" s="185"/>
    </row>
    <row r="67" spans="1:18" ht="19.5" customHeight="1" thickBot="1" x14ac:dyDescent="0.3">
      <c r="A67" s="84" t="s">
        <v>133</v>
      </c>
      <c r="B67" s="173">
        <v>2006</v>
      </c>
      <c r="C67" s="113" t="s">
        <v>89</v>
      </c>
      <c r="D67" s="85">
        <v>9.6</v>
      </c>
      <c r="E67" s="86">
        <f>IF(D67&lt;6.19,0,VLOOKUP(D67,rrfut,7,TRUE))</f>
        <v>157</v>
      </c>
      <c r="F67" s="85">
        <v>3.9</v>
      </c>
      <c r="G67" s="102">
        <f t="shared" si="16"/>
        <v>120</v>
      </c>
      <c r="H67" s="90">
        <v>21.55</v>
      </c>
      <c r="I67" s="86">
        <f t="shared" si="17"/>
        <v>64</v>
      </c>
      <c r="J67" s="88">
        <f t="shared" si="18"/>
        <v>341</v>
      </c>
      <c r="K67" s="89">
        <f>RANK(J67,'E. III. kcs'!$J$3:$J$58,0)</f>
        <v>5</v>
      </c>
      <c r="L67" s="184"/>
      <c r="M67" s="185"/>
    </row>
    <row r="68" spans="1:18" ht="19.5" customHeight="1" thickTop="1" x14ac:dyDescent="0.25">
      <c r="A68" s="50" t="s">
        <v>134</v>
      </c>
      <c r="B68" s="104">
        <v>2004</v>
      </c>
      <c r="C68" s="112" t="s">
        <v>90</v>
      </c>
      <c r="D68" s="80">
        <v>16.399999999999999</v>
      </c>
      <c r="E68" s="33">
        <f t="shared" ref="E68:E69" si="19">IF(D68&lt;6.19,0,VLOOKUP(D68,rfut,5,TRUE))</f>
        <v>85</v>
      </c>
      <c r="F68" s="80">
        <v>3.77</v>
      </c>
      <c r="G68" s="33">
        <f t="shared" si="16"/>
        <v>111</v>
      </c>
      <c r="H68" s="81">
        <v>25.36</v>
      </c>
      <c r="I68" s="33">
        <f t="shared" si="17"/>
        <v>79</v>
      </c>
      <c r="J68" s="82">
        <f t="shared" si="18"/>
        <v>275</v>
      </c>
      <c r="K68" s="83">
        <f>RANK(J68,'E. IV. kcs'!$J$3:$J$58,0)</f>
        <v>7</v>
      </c>
      <c r="L68" s="41"/>
      <c r="M68" s="43"/>
    </row>
    <row r="69" spans="1:18" ht="19.5" customHeight="1" thickBot="1" x14ac:dyDescent="0.3">
      <c r="A69" s="48" t="s">
        <v>135</v>
      </c>
      <c r="B69" s="108">
        <v>2004</v>
      </c>
      <c r="C69" s="114" t="s">
        <v>90</v>
      </c>
      <c r="D69" s="49">
        <v>18.100000000000001</v>
      </c>
      <c r="E69" s="31">
        <f t="shared" si="19"/>
        <v>28</v>
      </c>
      <c r="F69" s="49">
        <v>3.25</v>
      </c>
      <c r="G69" s="31">
        <f t="shared" si="16"/>
        <v>80</v>
      </c>
      <c r="H69" s="53">
        <v>24.55</v>
      </c>
      <c r="I69" s="31">
        <f t="shared" si="17"/>
        <v>75</v>
      </c>
      <c r="J69" s="32">
        <f t="shared" si="18"/>
        <v>183</v>
      </c>
      <c r="K69" s="40">
        <f>RANK(J69,'E. IV. kcs'!$J$3:$J$58,0)</f>
        <v>10</v>
      </c>
      <c r="L69" s="189"/>
      <c r="M69" s="190"/>
    </row>
    <row r="70" spans="1:18" ht="19.5" customHeight="1" x14ac:dyDescent="0.25"/>
    <row r="71" spans="1:18" ht="19.5" customHeight="1" thickBot="1" x14ac:dyDescent="0.3"/>
    <row r="72" spans="1:18" ht="19.5" customHeight="1" thickBot="1" x14ac:dyDescent="0.3">
      <c r="A72" s="186" t="s">
        <v>114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8"/>
      <c r="L72" s="176">
        <f>RANK(L74,Csapat!$C$3:P60,0)</f>
        <v>4</v>
      </c>
      <c r="M72" s="177"/>
    </row>
    <row r="73" spans="1:18" ht="19.5" customHeight="1" thickBot="1" x14ac:dyDescent="0.3">
      <c r="A73" s="34" t="s">
        <v>0</v>
      </c>
      <c r="B73" s="36" t="s">
        <v>1</v>
      </c>
      <c r="C73" s="79" t="s">
        <v>91</v>
      </c>
      <c r="D73" s="174" t="s">
        <v>87</v>
      </c>
      <c r="E73" s="174"/>
      <c r="F73" s="175" t="s">
        <v>2</v>
      </c>
      <c r="G73" s="175"/>
      <c r="H73" s="175" t="s">
        <v>6</v>
      </c>
      <c r="I73" s="175"/>
      <c r="J73" s="36" t="s">
        <v>4</v>
      </c>
      <c r="K73" s="37" t="s">
        <v>5</v>
      </c>
      <c r="L73" s="178"/>
      <c r="M73" s="179"/>
      <c r="R73" s="52"/>
    </row>
    <row r="74" spans="1:18" ht="19.5" customHeight="1" x14ac:dyDescent="0.25">
      <c r="A74" s="50" t="s">
        <v>118</v>
      </c>
      <c r="B74" s="143">
        <v>2008</v>
      </c>
      <c r="C74" s="110" t="s">
        <v>88</v>
      </c>
      <c r="D74" s="46">
        <v>10.199999999999999</v>
      </c>
      <c r="E74" s="103">
        <f>IF(D74&lt;6.19,0,VLOOKUP(D74,rrfut,7,TRUE))</f>
        <v>130</v>
      </c>
      <c r="F74" s="47">
        <v>3.52</v>
      </c>
      <c r="G74" s="33">
        <f t="shared" ref="G74:G79" si="20">IF(F74&lt;1.79,0,VLOOKUP(F74,távol,4,TRUE))</f>
        <v>96</v>
      </c>
      <c r="H74" s="51">
        <v>19.68</v>
      </c>
      <c r="I74" s="33">
        <f t="shared" ref="I74:I79" si="21">IF(H74&lt;4,0,VLOOKUP(H74,kisl,2,TRUE))</f>
        <v>56</v>
      </c>
      <c r="J74" s="30">
        <f>SUM(E74,G74,I74)</f>
        <v>282</v>
      </c>
      <c r="K74" s="39">
        <f>RANK(J74,'E. II. kcs'!$J$3:$J$58,0)</f>
        <v>3</v>
      </c>
      <c r="L74" s="182">
        <f>SUM(J74:J79)</f>
        <v>1675</v>
      </c>
      <c r="M74" s="183"/>
    </row>
    <row r="75" spans="1:18" ht="19.5" customHeight="1" thickBot="1" x14ac:dyDescent="0.3">
      <c r="A75" s="91" t="s">
        <v>119</v>
      </c>
      <c r="B75" s="143">
        <v>2008</v>
      </c>
      <c r="C75" s="111" t="s">
        <v>88</v>
      </c>
      <c r="D75" s="92">
        <v>10.9</v>
      </c>
      <c r="E75" s="86">
        <f>IF(D75&lt;6.19,0,VLOOKUP(D75,rrfut,7,TRUE))</f>
        <v>99</v>
      </c>
      <c r="F75" s="92">
        <v>2.77</v>
      </c>
      <c r="G75" s="94">
        <f t="shared" si="20"/>
        <v>52</v>
      </c>
      <c r="H75" s="95">
        <v>18.440000000000001</v>
      </c>
      <c r="I75" s="93">
        <f t="shared" si="21"/>
        <v>52</v>
      </c>
      <c r="J75" s="96">
        <f t="shared" ref="J75:J79" si="22">SUM(E75,G75,I75)</f>
        <v>203</v>
      </c>
      <c r="K75" s="89">
        <f>RANK(J75,'E. II. kcs'!$J$3:$J$58,0)</f>
        <v>9</v>
      </c>
      <c r="L75" s="184"/>
      <c r="M75" s="185"/>
    </row>
    <row r="76" spans="1:18" ht="19.5" customHeight="1" thickTop="1" x14ac:dyDescent="0.25">
      <c r="A76" s="97" t="s">
        <v>120</v>
      </c>
      <c r="B76" s="104">
        <v>2007</v>
      </c>
      <c r="C76" s="112" t="s">
        <v>89</v>
      </c>
      <c r="D76" s="98">
        <v>10.6</v>
      </c>
      <c r="E76" s="99">
        <f>IF(D76&lt;6.19,0,VLOOKUP(D76,rrfut,7,TRUE))</f>
        <v>112</v>
      </c>
      <c r="F76" s="98">
        <v>3.04</v>
      </c>
      <c r="G76" s="99">
        <f t="shared" si="20"/>
        <v>68</v>
      </c>
      <c r="H76" s="100">
        <v>29.85</v>
      </c>
      <c r="I76" s="99">
        <f t="shared" si="21"/>
        <v>96</v>
      </c>
      <c r="J76" s="101">
        <f t="shared" si="22"/>
        <v>276</v>
      </c>
      <c r="K76" s="83">
        <f>RANK(J76,'E. III. kcs'!$J$3:$J$58,0)</f>
        <v>10</v>
      </c>
      <c r="L76" s="184"/>
      <c r="M76" s="185"/>
    </row>
    <row r="77" spans="1:18" ht="19.5" customHeight="1" thickBot="1" x14ac:dyDescent="0.3">
      <c r="A77" s="84" t="s">
        <v>121</v>
      </c>
      <c r="B77" s="173">
        <v>2007</v>
      </c>
      <c r="C77" s="113" t="s">
        <v>89</v>
      </c>
      <c r="D77" s="85">
        <v>10.7</v>
      </c>
      <c r="E77" s="86">
        <f>IF(D77&lt;6.19,0,VLOOKUP(D77,rrfut,7,TRUE))</f>
        <v>108</v>
      </c>
      <c r="F77" s="85">
        <v>2.92</v>
      </c>
      <c r="G77" s="102">
        <f t="shared" si="20"/>
        <v>61</v>
      </c>
      <c r="H77" s="90">
        <v>30.81</v>
      </c>
      <c r="I77" s="86">
        <f t="shared" si="21"/>
        <v>100</v>
      </c>
      <c r="J77" s="88">
        <f t="shared" si="22"/>
        <v>269</v>
      </c>
      <c r="K77" s="89">
        <f>RANK(J77,'E. III. kcs'!$J$3:$J$58,0)</f>
        <v>11</v>
      </c>
      <c r="L77" s="184"/>
      <c r="M77" s="185"/>
    </row>
    <row r="78" spans="1:18" ht="19.5" customHeight="1" thickTop="1" x14ac:dyDescent="0.25">
      <c r="A78" s="50" t="s">
        <v>122</v>
      </c>
      <c r="B78" s="104">
        <v>2005</v>
      </c>
      <c r="C78" s="112" t="s">
        <v>90</v>
      </c>
      <c r="D78" s="80">
        <v>17.2</v>
      </c>
      <c r="E78" s="33">
        <f t="shared" ref="E78:E79" si="23">IF(D78&lt;6.19,0,VLOOKUP(D78,rfut,5,TRUE))</f>
        <v>57</v>
      </c>
      <c r="F78" s="80">
        <v>3.32</v>
      </c>
      <c r="G78" s="33">
        <f t="shared" si="20"/>
        <v>84</v>
      </c>
      <c r="H78" s="81">
        <v>32.33</v>
      </c>
      <c r="I78" s="33">
        <f t="shared" si="21"/>
        <v>107</v>
      </c>
      <c r="J78" s="82">
        <f t="shared" si="22"/>
        <v>248</v>
      </c>
      <c r="K78" s="83">
        <f>RANK(J78,'E. IV. kcs'!$J$3:$J$58,0)</f>
        <v>9</v>
      </c>
      <c r="L78" s="41"/>
      <c r="M78" s="43"/>
    </row>
    <row r="79" spans="1:18" ht="19.5" customHeight="1" thickBot="1" x14ac:dyDescent="0.3">
      <c r="A79" s="48" t="s">
        <v>123</v>
      </c>
      <c r="B79" s="108">
        <v>2004</v>
      </c>
      <c r="C79" s="114" t="s">
        <v>90</v>
      </c>
      <c r="D79" s="49">
        <v>15.5</v>
      </c>
      <c r="E79" s="31">
        <f t="shared" si="23"/>
        <v>117</v>
      </c>
      <c r="F79" s="49">
        <v>3.88</v>
      </c>
      <c r="G79" s="31">
        <f t="shared" si="20"/>
        <v>118</v>
      </c>
      <c r="H79" s="53">
        <v>44.85</v>
      </c>
      <c r="I79" s="31">
        <f t="shared" si="21"/>
        <v>162</v>
      </c>
      <c r="J79" s="32">
        <f t="shared" si="22"/>
        <v>397</v>
      </c>
      <c r="K79" s="40">
        <f>RANK(J79,'E. IV. kcs'!$J$3:$J$58,0)</f>
        <v>2</v>
      </c>
      <c r="L79" s="189"/>
      <c r="M79" s="190"/>
    </row>
    <row r="80" spans="1:18" ht="19.5" customHeight="1" x14ac:dyDescent="0.25"/>
    <row r="81" spans="1:13" ht="19.5" customHeight="1" thickBot="1" x14ac:dyDescent="0.3"/>
    <row r="82" spans="1:13" ht="19.5" customHeight="1" thickBot="1" x14ac:dyDescent="0.3">
      <c r="A82" s="186" t="s">
        <v>115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8"/>
      <c r="L82" s="176">
        <f>RANK(L84,Csapat!$C$3:P70,0)</f>
        <v>1</v>
      </c>
      <c r="M82" s="177"/>
    </row>
    <row r="83" spans="1:13" ht="19.5" customHeight="1" thickBot="1" x14ac:dyDescent="0.3">
      <c r="A83" s="34" t="s">
        <v>0</v>
      </c>
      <c r="B83" s="36" t="s">
        <v>1</v>
      </c>
      <c r="C83" s="79" t="s">
        <v>91</v>
      </c>
      <c r="D83" s="174" t="s">
        <v>87</v>
      </c>
      <c r="E83" s="174"/>
      <c r="F83" s="175" t="s">
        <v>2</v>
      </c>
      <c r="G83" s="175"/>
      <c r="H83" s="175" t="s">
        <v>6</v>
      </c>
      <c r="I83" s="175"/>
      <c r="J83" s="36" t="s">
        <v>4</v>
      </c>
      <c r="K83" s="37" t="s">
        <v>5</v>
      </c>
      <c r="L83" s="178"/>
      <c r="M83" s="179"/>
    </row>
    <row r="84" spans="1:13" ht="19.5" customHeight="1" x14ac:dyDescent="0.25">
      <c r="A84" s="50" t="s">
        <v>136</v>
      </c>
      <c r="B84" s="143">
        <v>2009</v>
      </c>
      <c r="C84" s="110" t="s">
        <v>88</v>
      </c>
      <c r="D84" s="46">
        <v>10.199999999999999</v>
      </c>
      <c r="E84" s="103">
        <f>IF(D84&lt;6.19,0,VLOOKUP(D84,rrfut,7,TRUE))</f>
        <v>130</v>
      </c>
      <c r="F84" s="47">
        <v>3.27</v>
      </c>
      <c r="G84" s="33">
        <f t="shared" ref="G84:G89" si="24">IF(F84&lt;1.79,0,VLOOKUP(F84,távol,4,TRUE))</f>
        <v>81</v>
      </c>
      <c r="H84" s="51">
        <v>19.96</v>
      </c>
      <c r="I84" s="33">
        <f t="shared" ref="I84:I89" si="25">IF(H84&lt;4,0,VLOOKUP(H84,kisl,2,TRUE))</f>
        <v>58</v>
      </c>
      <c r="J84" s="30">
        <f>SUM(E84,G84,I84)</f>
        <v>269</v>
      </c>
      <c r="K84" s="39">
        <f>RANK(J84,'E. II. kcs'!$J$3:$J$58,0)</f>
        <v>5</v>
      </c>
      <c r="L84" s="182">
        <f>SUM(J84:J89)</f>
        <v>2029</v>
      </c>
      <c r="M84" s="183"/>
    </row>
    <row r="85" spans="1:13" ht="19.5" customHeight="1" thickBot="1" x14ac:dyDescent="0.3">
      <c r="A85" s="91" t="s">
        <v>137</v>
      </c>
      <c r="B85" s="143">
        <v>2009</v>
      </c>
      <c r="C85" s="111" t="s">
        <v>88</v>
      </c>
      <c r="D85" s="92">
        <v>9.6999999999999993</v>
      </c>
      <c r="E85" s="86">
        <f>IF(D85&lt;6.19,0,VLOOKUP(D85,rrfut,7,TRUE))</f>
        <v>152</v>
      </c>
      <c r="F85" s="92">
        <v>3.66</v>
      </c>
      <c r="G85" s="94">
        <f t="shared" si="24"/>
        <v>104</v>
      </c>
      <c r="H85" s="95">
        <v>29.81</v>
      </c>
      <c r="I85" s="93">
        <f t="shared" si="25"/>
        <v>96</v>
      </c>
      <c r="J85" s="96">
        <f t="shared" ref="J85:J89" si="26">SUM(E85,G85,I85)</f>
        <v>352</v>
      </c>
      <c r="K85" s="89">
        <f>RANK(J85,'E. II. kcs'!$J$3:$J$58,0)</f>
        <v>1</v>
      </c>
      <c r="L85" s="184"/>
      <c r="M85" s="185"/>
    </row>
    <row r="86" spans="1:13" ht="19.5" customHeight="1" thickTop="1" x14ac:dyDescent="0.25">
      <c r="A86" s="97" t="s">
        <v>138</v>
      </c>
      <c r="B86" s="104">
        <v>2007</v>
      </c>
      <c r="C86" s="112" t="s">
        <v>89</v>
      </c>
      <c r="D86" s="98">
        <v>9.4</v>
      </c>
      <c r="E86" s="99">
        <f>IF(D86&lt;6.19,0,VLOOKUP(D86,rrfut,7,TRUE))</f>
        <v>166</v>
      </c>
      <c r="F86" s="98">
        <v>4.04</v>
      </c>
      <c r="G86" s="99">
        <f t="shared" si="24"/>
        <v>129</v>
      </c>
      <c r="H86" s="100">
        <v>35.31</v>
      </c>
      <c r="I86" s="99">
        <f t="shared" si="25"/>
        <v>119</v>
      </c>
      <c r="J86" s="101">
        <f t="shared" si="26"/>
        <v>414</v>
      </c>
      <c r="K86" s="83">
        <f>RANK(J86,'E. III. kcs'!$J$3:$J$58,0)</f>
        <v>1</v>
      </c>
      <c r="L86" s="184"/>
      <c r="M86" s="185"/>
    </row>
    <row r="87" spans="1:13" ht="19.5" customHeight="1" thickBot="1" x14ac:dyDescent="0.3">
      <c r="A87" s="84" t="s">
        <v>139</v>
      </c>
      <c r="B87" s="173">
        <v>2006</v>
      </c>
      <c r="C87" s="113" t="s">
        <v>89</v>
      </c>
      <c r="D87" s="85">
        <v>9.5</v>
      </c>
      <c r="E87" s="86">
        <f>IF(D87&lt;6.19,0,VLOOKUP(D87,rrfut,7,TRUE))</f>
        <v>161</v>
      </c>
      <c r="F87" s="85">
        <v>3.7</v>
      </c>
      <c r="G87" s="102">
        <f t="shared" si="24"/>
        <v>107</v>
      </c>
      <c r="H87" s="90">
        <v>32.54</v>
      </c>
      <c r="I87" s="86">
        <f t="shared" si="25"/>
        <v>108</v>
      </c>
      <c r="J87" s="88">
        <f t="shared" si="26"/>
        <v>376</v>
      </c>
      <c r="K87" s="89">
        <f>RANK(J87,'E. III. kcs'!$J$3:$J$58,0)</f>
        <v>2</v>
      </c>
      <c r="L87" s="184"/>
      <c r="M87" s="185"/>
    </row>
    <row r="88" spans="1:13" ht="19.5" customHeight="1" thickTop="1" x14ac:dyDescent="0.25">
      <c r="A88" s="50" t="s">
        <v>140</v>
      </c>
      <c r="B88" s="104">
        <v>2005</v>
      </c>
      <c r="C88" s="112" t="s">
        <v>90</v>
      </c>
      <c r="D88" s="80">
        <v>16.100000000000001</v>
      </c>
      <c r="E88" s="33">
        <f t="shared" ref="E88:E89" si="27">IF(D88&lt;6.19,0,VLOOKUP(D88,rfut,5,TRUE))</f>
        <v>95</v>
      </c>
      <c r="F88" s="80">
        <v>3.38</v>
      </c>
      <c r="G88" s="33">
        <f t="shared" si="24"/>
        <v>88</v>
      </c>
      <c r="H88" s="81">
        <v>27.38</v>
      </c>
      <c r="I88" s="33">
        <f t="shared" si="25"/>
        <v>87</v>
      </c>
      <c r="J88" s="82">
        <f t="shared" si="26"/>
        <v>270</v>
      </c>
      <c r="K88" s="83">
        <f>RANK(J88,'E. IV. kcs'!$J$3:$J$58,0)</f>
        <v>8</v>
      </c>
      <c r="L88" s="41"/>
      <c r="M88" s="43"/>
    </row>
    <row r="89" spans="1:13" ht="19.5" customHeight="1" thickBot="1" x14ac:dyDescent="0.3">
      <c r="A89" s="48" t="s">
        <v>141</v>
      </c>
      <c r="B89" s="108">
        <v>2005</v>
      </c>
      <c r="C89" s="114" t="s">
        <v>90</v>
      </c>
      <c r="D89" s="49">
        <v>15.6</v>
      </c>
      <c r="E89" s="31">
        <f t="shared" si="27"/>
        <v>113</v>
      </c>
      <c r="F89" s="49">
        <v>3.66</v>
      </c>
      <c r="G89" s="31">
        <f t="shared" si="24"/>
        <v>104</v>
      </c>
      <c r="H89" s="53">
        <v>38.04</v>
      </c>
      <c r="I89" s="31">
        <f t="shared" si="25"/>
        <v>131</v>
      </c>
      <c r="J89" s="32">
        <f t="shared" si="26"/>
        <v>348</v>
      </c>
      <c r="K89" s="40">
        <f>RANK(J89,'E. IV. kcs'!$J$3:$J$58,0)</f>
        <v>5</v>
      </c>
      <c r="L89" s="189"/>
      <c r="M89" s="190"/>
    </row>
    <row r="90" spans="1:13" ht="19.5" customHeight="1" x14ac:dyDescent="0.25"/>
    <row r="91" spans="1:13" ht="19.5" customHeight="1" thickBot="1" x14ac:dyDescent="0.3"/>
    <row r="92" spans="1:13" ht="19.5" customHeight="1" thickBot="1" x14ac:dyDescent="0.3">
      <c r="A92" s="186"/>
      <c r="B92" s="187"/>
      <c r="C92" s="187"/>
      <c r="D92" s="187"/>
      <c r="E92" s="187"/>
      <c r="F92" s="187"/>
      <c r="G92" s="187"/>
      <c r="H92" s="187"/>
      <c r="I92" s="187"/>
      <c r="J92" s="187"/>
      <c r="K92" s="188"/>
      <c r="L92" s="176">
        <f>RANK(L94,Csapat!$C$3:P80,0)</f>
        <v>6</v>
      </c>
      <c r="M92" s="177"/>
    </row>
    <row r="93" spans="1:13" ht="19.5" customHeight="1" thickBot="1" x14ac:dyDescent="0.3">
      <c r="A93" s="34" t="s">
        <v>0</v>
      </c>
      <c r="B93" s="36" t="s">
        <v>1</v>
      </c>
      <c r="C93" s="79" t="s">
        <v>91</v>
      </c>
      <c r="D93" s="174" t="s">
        <v>87</v>
      </c>
      <c r="E93" s="174"/>
      <c r="F93" s="175" t="s">
        <v>2</v>
      </c>
      <c r="G93" s="175"/>
      <c r="H93" s="175" t="s">
        <v>6</v>
      </c>
      <c r="I93" s="175"/>
      <c r="J93" s="36" t="s">
        <v>4</v>
      </c>
      <c r="K93" s="37" t="s">
        <v>5</v>
      </c>
      <c r="L93" s="178"/>
      <c r="M93" s="179"/>
    </row>
    <row r="94" spans="1:13" ht="19.5" customHeight="1" x14ac:dyDescent="0.25">
      <c r="A94" s="50"/>
      <c r="B94" s="143"/>
      <c r="C94" s="110" t="s">
        <v>88</v>
      </c>
      <c r="D94" s="46"/>
      <c r="E94" s="103">
        <f>IF(D94&lt;6.19,0,VLOOKUP(D94,rrfut,7,TRUE))</f>
        <v>0</v>
      </c>
      <c r="F94" s="47"/>
      <c r="G94" s="33">
        <f t="shared" ref="G94:G99" si="28">IF(F94&lt;1.79,0,VLOOKUP(F94,távol,4,TRUE))</f>
        <v>0</v>
      </c>
      <c r="H94" s="51"/>
      <c r="I94" s="33">
        <f t="shared" ref="I94:I99" si="29">IF(H94&lt;4,0,VLOOKUP(H94,kisl,2,TRUE))</f>
        <v>0</v>
      </c>
      <c r="J94" s="30">
        <f>SUM(E94,G94,I94)</f>
        <v>0</v>
      </c>
      <c r="K94" s="39">
        <f>RANK(J94,'E. II. kcs'!$J$3:$J$58,0)</f>
        <v>11</v>
      </c>
      <c r="L94" s="182">
        <f>SUM(J94:J99)</f>
        <v>0</v>
      </c>
      <c r="M94" s="183"/>
    </row>
    <row r="95" spans="1:13" ht="19.5" customHeight="1" thickBot="1" x14ac:dyDescent="0.3">
      <c r="A95" s="91"/>
      <c r="B95" s="143"/>
      <c r="C95" s="111" t="s">
        <v>88</v>
      </c>
      <c r="D95" s="92"/>
      <c r="E95" s="86">
        <f>IF(D95&lt;6.19,0,VLOOKUP(D95,rrfut,7,TRUE))</f>
        <v>0</v>
      </c>
      <c r="F95" s="92"/>
      <c r="G95" s="94">
        <f t="shared" si="28"/>
        <v>0</v>
      </c>
      <c r="H95" s="95"/>
      <c r="I95" s="93">
        <f t="shared" si="29"/>
        <v>0</v>
      </c>
      <c r="J95" s="96">
        <f t="shared" ref="J95:J99" si="30">SUM(E95,G95,I95)</f>
        <v>0</v>
      </c>
      <c r="K95" s="89">
        <f>RANK(J95,'E. II. kcs'!$J$3:$J$58,0)</f>
        <v>11</v>
      </c>
      <c r="L95" s="184"/>
      <c r="M95" s="185"/>
    </row>
    <row r="96" spans="1:13" ht="19.5" customHeight="1" thickTop="1" x14ac:dyDescent="0.25">
      <c r="A96" s="97"/>
      <c r="B96" s="104"/>
      <c r="C96" s="112" t="s">
        <v>89</v>
      </c>
      <c r="D96" s="98"/>
      <c r="E96" s="99">
        <f>IF(D96&lt;6.19,0,VLOOKUP(D96,rrfut,7,TRUE))</f>
        <v>0</v>
      </c>
      <c r="F96" s="98"/>
      <c r="G96" s="99">
        <f t="shared" si="28"/>
        <v>0</v>
      </c>
      <c r="H96" s="100"/>
      <c r="I96" s="99">
        <f t="shared" si="29"/>
        <v>0</v>
      </c>
      <c r="J96" s="101">
        <f t="shared" si="30"/>
        <v>0</v>
      </c>
      <c r="K96" s="83">
        <f>RANK(J96,'E. III. kcs'!$J$3:$J$58,0)</f>
        <v>12</v>
      </c>
      <c r="L96" s="184"/>
      <c r="M96" s="185"/>
    </row>
    <row r="97" spans="1:13" ht="19.5" customHeight="1" thickBot="1" x14ac:dyDescent="0.3">
      <c r="A97" s="84"/>
      <c r="B97" s="173"/>
      <c r="C97" s="113" t="s">
        <v>89</v>
      </c>
      <c r="D97" s="85"/>
      <c r="E97" s="86">
        <f>IF(D97&lt;6.19,0,VLOOKUP(D97,rrfut,7,TRUE))</f>
        <v>0</v>
      </c>
      <c r="F97" s="85"/>
      <c r="G97" s="102">
        <f t="shared" si="28"/>
        <v>0</v>
      </c>
      <c r="H97" s="90"/>
      <c r="I97" s="86">
        <f t="shared" si="29"/>
        <v>0</v>
      </c>
      <c r="J97" s="88">
        <f t="shared" si="30"/>
        <v>0</v>
      </c>
      <c r="K97" s="89">
        <f>RANK(J97,'E. III. kcs'!$J$3:$J$58,0)</f>
        <v>12</v>
      </c>
      <c r="L97" s="184"/>
      <c r="M97" s="185"/>
    </row>
    <row r="98" spans="1:13" ht="19.5" customHeight="1" thickTop="1" x14ac:dyDescent="0.25">
      <c r="A98" s="50"/>
      <c r="B98" s="104"/>
      <c r="C98" s="112" t="s">
        <v>90</v>
      </c>
      <c r="D98" s="80"/>
      <c r="E98" s="33">
        <f t="shared" ref="E98:E99" si="31">IF(D98&lt;6.19,0,VLOOKUP(D98,rfut,5,TRUE))</f>
        <v>0</v>
      </c>
      <c r="F98" s="80"/>
      <c r="G98" s="33">
        <f t="shared" si="28"/>
        <v>0</v>
      </c>
      <c r="H98" s="81"/>
      <c r="I98" s="33">
        <f t="shared" si="29"/>
        <v>0</v>
      </c>
      <c r="J98" s="82">
        <f t="shared" si="30"/>
        <v>0</v>
      </c>
      <c r="K98" s="83">
        <f>RANK(J98,'E. IV. kcs'!$J$3:$J$58,0)</f>
        <v>11</v>
      </c>
      <c r="L98" s="41"/>
      <c r="M98" s="43"/>
    </row>
    <row r="99" spans="1:13" ht="19.5" customHeight="1" thickBot="1" x14ac:dyDescent="0.3">
      <c r="A99" s="48"/>
      <c r="B99" s="108"/>
      <c r="C99" s="114" t="s">
        <v>90</v>
      </c>
      <c r="D99" s="49"/>
      <c r="E99" s="31">
        <f t="shared" si="31"/>
        <v>0</v>
      </c>
      <c r="F99" s="49"/>
      <c r="G99" s="31">
        <f t="shared" si="28"/>
        <v>0</v>
      </c>
      <c r="H99" s="53"/>
      <c r="I99" s="31">
        <f t="shared" si="29"/>
        <v>0</v>
      </c>
      <c r="J99" s="32">
        <f t="shared" si="30"/>
        <v>0</v>
      </c>
      <c r="K99" s="40">
        <f>RANK(J99,'E. IV. kcs'!$J$3:$J$58,0)</f>
        <v>11</v>
      </c>
      <c r="L99" s="189"/>
      <c r="M99" s="190"/>
    </row>
    <row r="100" spans="1:13" ht="19.5" customHeight="1" x14ac:dyDescent="0.25"/>
    <row r="101" spans="1:13" ht="19.5" customHeight="1" thickBot="1" x14ac:dyDescent="0.3"/>
    <row r="102" spans="1:13" ht="19.5" customHeight="1" thickBot="1" x14ac:dyDescent="0.3">
      <c r="A102" s="186"/>
      <c r="B102" s="187"/>
      <c r="C102" s="187"/>
      <c r="D102" s="187"/>
      <c r="E102" s="187"/>
      <c r="F102" s="187"/>
      <c r="G102" s="187"/>
      <c r="H102" s="187"/>
      <c r="I102" s="187"/>
      <c r="J102" s="187"/>
      <c r="K102" s="188"/>
      <c r="L102" s="176">
        <f>RANK(L104,Csapat!$C$3:P90,0)</f>
        <v>6</v>
      </c>
      <c r="M102" s="177"/>
    </row>
    <row r="103" spans="1:13" ht="19.5" customHeight="1" thickBot="1" x14ac:dyDescent="0.3">
      <c r="A103" s="34" t="s">
        <v>0</v>
      </c>
      <c r="B103" s="36" t="s">
        <v>1</v>
      </c>
      <c r="C103" s="79" t="s">
        <v>91</v>
      </c>
      <c r="D103" s="174" t="s">
        <v>87</v>
      </c>
      <c r="E103" s="174"/>
      <c r="F103" s="175" t="s">
        <v>2</v>
      </c>
      <c r="G103" s="175"/>
      <c r="H103" s="175" t="s">
        <v>6</v>
      </c>
      <c r="I103" s="175"/>
      <c r="J103" s="36" t="s">
        <v>4</v>
      </c>
      <c r="K103" s="37" t="s">
        <v>5</v>
      </c>
      <c r="L103" s="178"/>
      <c r="M103" s="179"/>
    </row>
    <row r="104" spans="1:13" ht="19.5" customHeight="1" x14ac:dyDescent="0.25">
      <c r="A104" s="50"/>
      <c r="B104" s="143"/>
      <c r="C104" s="110" t="s">
        <v>88</v>
      </c>
      <c r="D104" s="46"/>
      <c r="E104" s="103">
        <f>IF(D104&lt;6.19,0,VLOOKUP(D104,rrfut,7,TRUE))</f>
        <v>0</v>
      </c>
      <c r="F104" s="47"/>
      <c r="G104" s="33">
        <f t="shared" ref="G104:G109" si="32">IF(F104&lt;1.79,0,VLOOKUP(F104,távol,4,TRUE))</f>
        <v>0</v>
      </c>
      <c r="H104" s="51"/>
      <c r="I104" s="33">
        <f t="shared" ref="I104:I109" si="33">IF(H104&lt;4,0,VLOOKUP(H104,kisl,2,TRUE))</f>
        <v>0</v>
      </c>
      <c r="J104" s="30">
        <f>SUM(E104,G104,I104)</f>
        <v>0</v>
      </c>
      <c r="K104" s="39">
        <f>RANK(J104,'E. II. kcs'!$J$3:$J$58,0)</f>
        <v>11</v>
      </c>
      <c r="L104" s="182">
        <f>SUM(J104:J109)</f>
        <v>0</v>
      </c>
      <c r="M104" s="183"/>
    </row>
    <row r="105" spans="1:13" ht="19.5" customHeight="1" thickBot="1" x14ac:dyDescent="0.3">
      <c r="A105" s="91"/>
      <c r="B105" s="143"/>
      <c r="C105" s="111" t="s">
        <v>88</v>
      </c>
      <c r="D105" s="92"/>
      <c r="E105" s="86">
        <f>IF(D105&lt;6.19,0,VLOOKUP(D105,rrfut,7,TRUE))</f>
        <v>0</v>
      </c>
      <c r="F105" s="92"/>
      <c r="G105" s="94">
        <f t="shared" si="32"/>
        <v>0</v>
      </c>
      <c r="H105" s="95"/>
      <c r="I105" s="93">
        <f t="shared" si="33"/>
        <v>0</v>
      </c>
      <c r="J105" s="96">
        <f t="shared" ref="J105:J109" si="34">SUM(E105,G105,I105)</f>
        <v>0</v>
      </c>
      <c r="K105" s="89">
        <f>RANK(J105,'E. II. kcs'!$J$3:$J$58,0)</f>
        <v>11</v>
      </c>
      <c r="L105" s="184"/>
      <c r="M105" s="185"/>
    </row>
    <row r="106" spans="1:13" ht="19.5" customHeight="1" thickTop="1" x14ac:dyDescent="0.25">
      <c r="A106" s="97"/>
      <c r="B106" s="104"/>
      <c r="C106" s="112" t="s">
        <v>89</v>
      </c>
      <c r="D106" s="98"/>
      <c r="E106" s="99">
        <f>IF(D106&lt;6.19,0,VLOOKUP(D106,rrfut,7,TRUE))</f>
        <v>0</v>
      </c>
      <c r="F106" s="98"/>
      <c r="G106" s="99">
        <f t="shared" si="32"/>
        <v>0</v>
      </c>
      <c r="H106" s="100"/>
      <c r="I106" s="99">
        <f t="shared" si="33"/>
        <v>0</v>
      </c>
      <c r="J106" s="101">
        <f t="shared" si="34"/>
        <v>0</v>
      </c>
      <c r="K106" s="83">
        <f>RANK(J106,'E. III. kcs'!$J$3:$J$58,0)</f>
        <v>12</v>
      </c>
      <c r="L106" s="184"/>
      <c r="M106" s="185"/>
    </row>
    <row r="107" spans="1:13" ht="19.5" customHeight="1" thickBot="1" x14ac:dyDescent="0.3">
      <c r="A107" s="84"/>
      <c r="B107" s="173"/>
      <c r="C107" s="113" t="s">
        <v>89</v>
      </c>
      <c r="D107" s="85"/>
      <c r="E107" s="86">
        <f>IF(D107&lt;6.19,0,VLOOKUP(D107,rrfut,7,TRUE))</f>
        <v>0</v>
      </c>
      <c r="F107" s="85"/>
      <c r="G107" s="102">
        <f t="shared" si="32"/>
        <v>0</v>
      </c>
      <c r="H107" s="90"/>
      <c r="I107" s="86">
        <f t="shared" si="33"/>
        <v>0</v>
      </c>
      <c r="J107" s="88">
        <f t="shared" si="34"/>
        <v>0</v>
      </c>
      <c r="K107" s="89">
        <f>RANK(J107,'E. III. kcs'!$J$3:$J$58,0)</f>
        <v>12</v>
      </c>
      <c r="L107" s="184"/>
      <c r="M107" s="185"/>
    </row>
    <row r="108" spans="1:13" ht="19.5" customHeight="1" thickTop="1" x14ac:dyDescent="0.25">
      <c r="A108" s="50"/>
      <c r="B108" s="104"/>
      <c r="C108" s="112" t="s">
        <v>90</v>
      </c>
      <c r="D108" s="80"/>
      <c r="E108" s="33">
        <f t="shared" ref="E108:E109" si="35">IF(D108&lt;6.19,0,VLOOKUP(D108,rfut,5,TRUE))</f>
        <v>0</v>
      </c>
      <c r="F108" s="80"/>
      <c r="G108" s="33">
        <f t="shared" si="32"/>
        <v>0</v>
      </c>
      <c r="H108" s="81"/>
      <c r="I108" s="33">
        <f t="shared" si="33"/>
        <v>0</v>
      </c>
      <c r="J108" s="82">
        <f t="shared" si="34"/>
        <v>0</v>
      </c>
      <c r="K108" s="83">
        <f>RANK(J108,'E. IV. kcs'!$J$3:$J$58,0)</f>
        <v>11</v>
      </c>
      <c r="L108" s="41"/>
      <c r="M108" s="43"/>
    </row>
    <row r="109" spans="1:13" ht="19.5" customHeight="1" thickBot="1" x14ac:dyDescent="0.3">
      <c r="A109" s="48"/>
      <c r="B109" s="108"/>
      <c r="C109" s="114" t="s">
        <v>90</v>
      </c>
      <c r="D109" s="49"/>
      <c r="E109" s="31">
        <f t="shared" si="35"/>
        <v>0</v>
      </c>
      <c r="F109" s="49"/>
      <c r="G109" s="31">
        <f t="shared" si="32"/>
        <v>0</v>
      </c>
      <c r="H109" s="53"/>
      <c r="I109" s="31">
        <f t="shared" si="33"/>
        <v>0</v>
      </c>
      <c r="J109" s="32">
        <f t="shared" si="34"/>
        <v>0</v>
      </c>
      <c r="K109" s="40">
        <f>RANK(J109,'E. IV. kcs'!$J$3:$J$58,0)</f>
        <v>11</v>
      </c>
      <c r="L109" s="189"/>
      <c r="M109" s="190"/>
    </row>
    <row r="110" spans="1:13" ht="19.5" customHeight="1" x14ac:dyDescent="0.25"/>
    <row r="111" spans="1:13" ht="19.5" customHeight="1" thickBot="1" x14ac:dyDescent="0.3"/>
    <row r="112" spans="1:13" ht="19.5" customHeight="1" thickBot="1" x14ac:dyDescent="0.3">
      <c r="A112" s="186"/>
      <c r="B112" s="187"/>
      <c r="C112" s="187"/>
      <c r="D112" s="187"/>
      <c r="E112" s="187"/>
      <c r="F112" s="187"/>
      <c r="G112" s="187"/>
      <c r="H112" s="187"/>
      <c r="I112" s="187"/>
      <c r="J112" s="187"/>
      <c r="K112" s="188"/>
      <c r="L112" s="176">
        <f>RANK(L114,Csapat!$C$3:P100,0)</f>
        <v>6</v>
      </c>
      <c r="M112" s="177"/>
    </row>
    <row r="113" spans="1:17" ht="19.5" customHeight="1" thickBot="1" x14ac:dyDescent="0.3">
      <c r="A113" s="34" t="s">
        <v>0</v>
      </c>
      <c r="B113" s="36" t="s">
        <v>1</v>
      </c>
      <c r="C113" s="79" t="s">
        <v>91</v>
      </c>
      <c r="D113" s="174" t="s">
        <v>87</v>
      </c>
      <c r="E113" s="174"/>
      <c r="F113" s="175" t="s">
        <v>2</v>
      </c>
      <c r="G113" s="175"/>
      <c r="H113" s="175" t="s">
        <v>6</v>
      </c>
      <c r="I113" s="175"/>
      <c r="J113" s="36" t="s">
        <v>4</v>
      </c>
      <c r="K113" s="37" t="s">
        <v>5</v>
      </c>
      <c r="L113" s="178"/>
      <c r="M113" s="179"/>
      <c r="Q113" s="54"/>
    </row>
    <row r="114" spans="1:17" ht="19.5" customHeight="1" x14ac:dyDescent="0.25">
      <c r="A114" s="50"/>
      <c r="B114" s="143"/>
      <c r="C114" s="110" t="s">
        <v>88</v>
      </c>
      <c r="D114" s="46"/>
      <c r="E114" s="103">
        <f>IF(D114&lt;6.19,0,VLOOKUP(D114,rrfut,7,TRUE))</f>
        <v>0</v>
      </c>
      <c r="F114" s="47"/>
      <c r="G114" s="33">
        <f t="shared" ref="G114:G119" si="36">IF(F114&lt;1.79,0,VLOOKUP(F114,távol,4,TRUE))</f>
        <v>0</v>
      </c>
      <c r="H114" s="51"/>
      <c r="I114" s="33">
        <f t="shared" ref="I114:I119" si="37">IF(H114&lt;4,0,VLOOKUP(H114,kisl,2,TRUE))</f>
        <v>0</v>
      </c>
      <c r="J114" s="30">
        <f>SUM(E114,G114,I114)</f>
        <v>0</v>
      </c>
      <c r="K114" s="39">
        <f>RANK(J114,'E. II. kcs'!$J$3:$J$58,0)</f>
        <v>11</v>
      </c>
      <c r="L114" s="182">
        <f>SUM(J114:J119)</f>
        <v>0</v>
      </c>
      <c r="M114" s="183"/>
    </row>
    <row r="115" spans="1:17" ht="19.5" customHeight="1" thickBot="1" x14ac:dyDescent="0.3">
      <c r="A115" s="91"/>
      <c r="B115" s="143"/>
      <c r="C115" s="111" t="s">
        <v>88</v>
      </c>
      <c r="D115" s="92"/>
      <c r="E115" s="86">
        <f>IF(D115&lt;6.19,0,VLOOKUP(D115,rrfut,7,TRUE))</f>
        <v>0</v>
      </c>
      <c r="F115" s="92"/>
      <c r="G115" s="94">
        <f t="shared" si="36"/>
        <v>0</v>
      </c>
      <c r="H115" s="95"/>
      <c r="I115" s="93">
        <f t="shared" si="37"/>
        <v>0</v>
      </c>
      <c r="J115" s="96">
        <f t="shared" ref="J115:J119" si="38">SUM(E115,G115,I115)</f>
        <v>0</v>
      </c>
      <c r="K115" s="89">
        <f>RANK(J115,'E. II. kcs'!$J$3:$J$58,0)</f>
        <v>11</v>
      </c>
      <c r="L115" s="184"/>
      <c r="M115" s="185"/>
    </row>
    <row r="116" spans="1:17" ht="19.5" customHeight="1" thickTop="1" x14ac:dyDescent="0.25">
      <c r="A116" s="97"/>
      <c r="B116" s="104"/>
      <c r="C116" s="112" t="s">
        <v>89</v>
      </c>
      <c r="D116" s="98"/>
      <c r="E116" s="99">
        <f>IF(D116&lt;6.19,0,VLOOKUP(D116,rrfut,7,TRUE))</f>
        <v>0</v>
      </c>
      <c r="F116" s="98"/>
      <c r="G116" s="99">
        <f t="shared" si="36"/>
        <v>0</v>
      </c>
      <c r="H116" s="100"/>
      <c r="I116" s="99">
        <f t="shared" si="37"/>
        <v>0</v>
      </c>
      <c r="J116" s="101">
        <f t="shared" si="38"/>
        <v>0</v>
      </c>
      <c r="K116" s="83">
        <f>RANK(J116,'E. III. kcs'!$J$3:$J$58,0)</f>
        <v>12</v>
      </c>
      <c r="L116" s="184"/>
      <c r="M116" s="185"/>
    </row>
    <row r="117" spans="1:17" ht="19.5" customHeight="1" thickBot="1" x14ac:dyDescent="0.3">
      <c r="A117" s="84"/>
      <c r="B117" s="173"/>
      <c r="C117" s="113" t="s">
        <v>89</v>
      </c>
      <c r="D117" s="85"/>
      <c r="E117" s="86">
        <f>IF(D117&lt;6.19,0,VLOOKUP(D117,rrfut,7,TRUE))</f>
        <v>0</v>
      </c>
      <c r="F117" s="85"/>
      <c r="G117" s="102">
        <f t="shared" si="36"/>
        <v>0</v>
      </c>
      <c r="H117" s="90"/>
      <c r="I117" s="86">
        <f t="shared" si="37"/>
        <v>0</v>
      </c>
      <c r="J117" s="88">
        <f t="shared" si="38"/>
        <v>0</v>
      </c>
      <c r="K117" s="89">
        <f>RANK(J117,'E. III. kcs'!$J$3:$J$58,0)</f>
        <v>12</v>
      </c>
      <c r="L117" s="184"/>
      <c r="M117" s="185"/>
    </row>
    <row r="118" spans="1:17" ht="19.5" customHeight="1" thickTop="1" x14ac:dyDescent="0.25">
      <c r="A118" s="50"/>
      <c r="B118" s="104"/>
      <c r="C118" s="112" t="s">
        <v>90</v>
      </c>
      <c r="D118" s="80"/>
      <c r="E118" s="33">
        <f t="shared" ref="E118:E119" si="39">IF(D118&lt;6.19,0,VLOOKUP(D118,rfut,5,TRUE))</f>
        <v>0</v>
      </c>
      <c r="F118" s="80"/>
      <c r="G118" s="33">
        <f t="shared" si="36"/>
        <v>0</v>
      </c>
      <c r="H118" s="81"/>
      <c r="I118" s="33">
        <f t="shared" si="37"/>
        <v>0</v>
      </c>
      <c r="J118" s="82">
        <f t="shared" si="38"/>
        <v>0</v>
      </c>
      <c r="K118" s="83">
        <f>RANK(J118,'E. IV. kcs'!$J$3:$J$58,0)</f>
        <v>11</v>
      </c>
      <c r="L118" s="41"/>
      <c r="M118" s="43"/>
    </row>
    <row r="119" spans="1:17" ht="19.5" customHeight="1" thickBot="1" x14ac:dyDescent="0.3">
      <c r="A119" s="48"/>
      <c r="B119" s="108"/>
      <c r="C119" s="114" t="s">
        <v>90</v>
      </c>
      <c r="D119" s="49"/>
      <c r="E119" s="31">
        <f t="shared" si="39"/>
        <v>0</v>
      </c>
      <c r="F119" s="49"/>
      <c r="G119" s="31">
        <f t="shared" si="36"/>
        <v>0</v>
      </c>
      <c r="H119" s="53"/>
      <c r="I119" s="31">
        <f t="shared" si="37"/>
        <v>0</v>
      </c>
      <c r="J119" s="32">
        <f t="shared" si="38"/>
        <v>0</v>
      </c>
      <c r="K119" s="40">
        <f>RANK(J119,'E. IV. kcs'!$J$3:$J$58,0)</f>
        <v>11</v>
      </c>
      <c r="L119" s="189"/>
      <c r="M119" s="190"/>
    </row>
    <row r="120" spans="1:17" ht="19.5" customHeight="1" x14ac:dyDescent="0.25"/>
    <row r="121" spans="1:17" ht="19.5" customHeight="1" thickBot="1" x14ac:dyDescent="0.3"/>
    <row r="122" spans="1:17" ht="19.5" customHeight="1" thickBot="1" x14ac:dyDescent="0.3">
      <c r="A122" s="186"/>
      <c r="B122" s="187"/>
      <c r="C122" s="187"/>
      <c r="D122" s="187"/>
      <c r="E122" s="187"/>
      <c r="F122" s="187"/>
      <c r="G122" s="187"/>
      <c r="H122" s="187"/>
      <c r="I122" s="187"/>
      <c r="J122" s="187"/>
      <c r="K122" s="188"/>
      <c r="L122" s="176">
        <f>RANK(L124,Csapat!$C$3:P110,0)</f>
        <v>6</v>
      </c>
      <c r="M122" s="177"/>
    </row>
    <row r="123" spans="1:17" ht="19.5" customHeight="1" thickBot="1" x14ac:dyDescent="0.3">
      <c r="A123" s="34" t="s">
        <v>0</v>
      </c>
      <c r="B123" s="36" t="s">
        <v>1</v>
      </c>
      <c r="C123" s="79" t="s">
        <v>91</v>
      </c>
      <c r="D123" s="174" t="s">
        <v>87</v>
      </c>
      <c r="E123" s="174"/>
      <c r="F123" s="175" t="s">
        <v>2</v>
      </c>
      <c r="G123" s="175"/>
      <c r="H123" s="175" t="s">
        <v>6</v>
      </c>
      <c r="I123" s="175"/>
      <c r="J123" s="36" t="s">
        <v>4</v>
      </c>
      <c r="K123" s="37" t="s">
        <v>5</v>
      </c>
      <c r="L123" s="178"/>
      <c r="M123" s="179"/>
    </row>
    <row r="124" spans="1:17" ht="19.5" customHeight="1" x14ac:dyDescent="0.25">
      <c r="A124" s="50"/>
      <c r="B124" s="143"/>
      <c r="C124" s="110" t="s">
        <v>88</v>
      </c>
      <c r="D124" s="46"/>
      <c r="E124" s="103">
        <f>IF(D124&lt;6.19,0,VLOOKUP(D124,rrfut,7,TRUE))</f>
        <v>0</v>
      </c>
      <c r="F124" s="47"/>
      <c r="G124" s="33">
        <f t="shared" ref="G124:G129" si="40">IF(F124&lt;1.79,0,VLOOKUP(F124,távol,4,TRUE))</f>
        <v>0</v>
      </c>
      <c r="H124" s="51"/>
      <c r="I124" s="33">
        <f t="shared" ref="I124:I129" si="41">IF(H124&lt;4,0,VLOOKUP(H124,kisl,2,TRUE))</f>
        <v>0</v>
      </c>
      <c r="J124" s="30">
        <f>SUM(E124,G124,I124)</f>
        <v>0</v>
      </c>
      <c r="K124" s="39">
        <f>RANK(J124,'E. II. kcs'!$J$3:$J$58,0)</f>
        <v>11</v>
      </c>
      <c r="L124" s="182">
        <f>SUM(J124:J129)</f>
        <v>0</v>
      </c>
      <c r="M124" s="183"/>
    </row>
    <row r="125" spans="1:17" ht="19.5" customHeight="1" thickBot="1" x14ac:dyDescent="0.3">
      <c r="A125" s="91"/>
      <c r="B125" s="143"/>
      <c r="C125" s="111" t="s">
        <v>88</v>
      </c>
      <c r="D125" s="92"/>
      <c r="E125" s="86">
        <f>IF(D125&lt;6.19,0,VLOOKUP(D125,rrfut,7,TRUE))</f>
        <v>0</v>
      </c>
      <c r="F125" s="92"/>
      <c r="G125" s="94">
        <f t="shared" si="40"/>
        <v>0</v>
      </c>
      <c r="H125" s="95"/>
      <c r="I125" s="93">
        <f t="shared" si="41"/>
        <v>0</v>
      </c>
      <c r="J125" s="96">
        <f t="shared" ref="J125:J129" si="42">SUM(E125,G125,I125)</f>
        <v>0</v>
      </c>
      <c r="K125" s="89">
        <f>RANK(J125,'E. II. kcs'!$J$3:$J$58,0)</f>
        <v>11</v>
      </c>
      <c r="L125" s="184"/>
      <c r="M125" s="185"/>
    </row>
    <row r="126" spans="1:17" ht="19.5" customHeight="1" thickTop="1" x14ac:dyDescent="0.25">
      <c r="A126" s="97"/>
      <c r="B126" s="104"/>
      <c r="C126" s="112" t="s">
        <v>89</v>
      </c>
      <c r="D126" s="98"/>
      <c r="E126" s="99">
        <f>IF(D126&lt;6.19,0,VLOOKUP(D126,rrfut,7,TRUE))</f>
        <v>0</v>
      </c>
      <c r="F126" s="98"/>
      <c r="G126" s="99">
        <f t="shared" si="40"/>
        <v>0</v>
      </c>
      <c r="H126" s="100"/>
      <c r="I126" s="99">
        <f t="shared" si="41"/>
        <v>0</v>
      </c>
      <c r="J126" s="101">
        <f t="shared" si="42"/>
        <v>0</v>
      </c>
      <c r="K126" s="83">
        <f>RANK(J126,'E. III. kcs'!$J$3:$J$58,0)</f>
        <v>12</v>
      </c>
      <c r="L126" s="184"/>
      <c r="M126" s="185"/>
    </row>
    <row r="127" spans="1:17" ht="19.5" customHeight="1" thickBot="1" x14ac:dyDescent="0.3">
      <c r="A127" s="84"/>
      <c r="B127" s="173"/>
      <c r="C127" s="113" t="s">
        <v>89</v>
      </c>
      <c r="D127" s="85"/>
      <c r="E127" s="86">
        <f>IF(D127&lt;6.19,0,VLOOKUP(D127,rrfut,7,TRUE))</f>
        <v>0</v>
      </c>
      <c r="F127" s="85"/>
      <c r="G127" s="102">
        <f t="shared" si="40"/>
        <v>0</v>
      </c>
      <c r="H127" s="90"/>
      <c r="I127" s="86">
        <f t="shared" si="41"/>
        <v>0</v>
      </c>
      <c r="J127" s="88">
        <f t="shared" si="42"/>
        <v>0</v>
      </c>
      <c r="K127" s="89">
        <f>RANK(J127,'E. III. kcs'!$J$3:$J$58,0)</f>
        <v>12</v>
      </c>
      <c r="L127" s="184"/>
      <c r="M127" s="185"/>
    </row>
    <row r="128" spans="1:17" ht="19.5" customHeight="1" thickTop="1" x14ac:dyDescent="0.25">
      <c r="A128" s="50"/>
      <c r="B128" s="104"/>
      <c r="C128" s="112" t="s">
        <v>90</v>
      </c>
      <c r="D128" s="80"/>
      <c r="E128" s="33">
        <f t="shared" ref="E128:E129" si="43">IF(D128&lt;6.19,0,VLOOKUP(D128,rfut,5,TRUE))</f>
        <v>0</v>
      </c>
      <c r="F128" s="80"/>
      <c r="G128" s="33">
        <f t="shared" si="40"/>
        <v>0</v>
      </c>
      <c r="H128" s="81"/>
      <c r="I128" s="33">
        <f t="shared" si="41"/>
        <v>0</v>
      </c>
      <c r="J128" s="82">
        <f t="shared" si="42"/>
        <v>0</v>
      </c>
      <c r="K128" s="83">
        <f>RANK(J128,'E. IV. kcs'!$J$3:$J$58,0)</f>
        <v>11</v>
      </c>
      <c r="L128" s="41"/>
      <c r="M128" s="43"/>
    </row>
    <row r="129" spans="1:13" ht="19.5" customHeight="1" thickBot="1" x14ac:dyDescent="0.3">
      <c r="A129" s="48"/>
      <c r="B129" s="108"/>
      <c r="C129" s="114" t="s">
        <v>90</v>
      </c>
      <c r="D129" s="49"/>
      <c r="E129" s="31">
        <f t="shared" si="43"/>
        <v>0</v>
      </c>
      <c r="F129" s="49"/>
      <c r="G129" s="31">
        <f t="shared" si="40"/>
        <v>0</v>
      </c>
      <c r="H129" s="53"/>
      <c r="I129" s="31">
        <f t="shared" si="41"/>
        <v>0</v>
      </c>
      <c r="J129" s="32">
        <f t="shared" si="42"/>
        <v>0</v>
      </c>
      <c r="K129" s="40">
        <f>RANK(J129,'E. IV. kcs'!$J$3:$J$58,0)</f>
        <v>11</v>
      </c>
      <c r="L129" s="189"/>
      <c r="M129" s="190"/>
    </row>
    <row r="130" spans="1:13" ht="19.5" customHeight="1" x14ac:dyDescent="0.25"/>
    <row r="131" spans="1:13" ht="19.5" customHeight="1" thickBot="1" x14ac:dyDescent="0.3"/>
    <row r="132" spans="1:13" ht="19.5" customHeight="1" thickBot="1" x14ac:dyDescent="0.3">
      <c r="A132" s="186"/>
      <c r="B132" s="187"/>
      <c r="C132" s="187"/>
      <c r="D132" s="187"/>
      <c r="E132" s="187"/>
      <c r="F132" s="187"/>
      <c r="G132" s="187"/>
      <c r="H132" s="187"/>
      <c r="I132" s="187"/>
      <c r="J132" s="187"/>
      <c r="K132" s="188"/>
      <c r="L132" s="176">
        <f>RANK(L134,Csapat!$C$3:P120,0)</f>
        <v>6</v>
      </c>
      <c r="M132" s="177"/>
    </row>
    <row r="133" spans="1:13" ht="19.5" customHeight="1" thickBot="1" x14ac:dyDescent="0.3">
      <c r="A133" s="34" t="s">
        <v>0</v>
      </c>
      <c r="B133" s="36" t="s">
        <v>1</v>
      </c>
      <c r="C133" s="79" t="s">
        <v>91</v>
      </c>
      <c r="D133" s="174" t="s">
        <v>87</v>
      </c>
      <c r="E133" s="174"/>
      <c r="F133" s="175" t="s">
        <v>2</v>
      </c>
      <c r="G133" s="175"/>
      <c r="H133" s="175" t="s">
        <v>6</v>
      </c>
      <c r="I133" s="175"/>
      <c r="J133" s="36" t="s">
        <v>4</v>
      </c>
      <c r="K133" s="37" t="s">
        <v>5</v>
      </c>
      <c r="L133" s="178"/>
      <c r="M133" s="179"/>
    </row>
    <row r="134" spans="1:13" ht="19.5" customHeight="1" x14ac:dyDescent="0.25">
      <c r="A134" s="50"/>
      <c r="B134" s="143"/>
      <c r="C134" s="110" t="s">
        <v>88</v>
      </c>
      <c r="D134" s="46"/>
      <c r="E134" s="103">
        <f>IF(D134&lt;6.19,0,VLOOKUP(D134,rrfut,7,TRUE))</f>
        <v>0</v>
      </c>
      <c r="F134" s="47"/>
      <c r="G134" s="33">
        <f t="shared" ref="G134:G139" si="44">IF(F134&lt;1.79,0,VLOOKUP(F134,távol,4,TRUE))</f>
        <v>0</v>
      </c>
      <c r="H134" s="51"/>
      <c r="I134" s="33">
        <f t="shared" ref="I134:I139" si="45">IF(H134&lt;4,0,VLOOKUP(H134,kisl,2,TRUE))</f>
        <v>0</v>
      </c>
      <c r="J134" s="30">
        <f>SUM(E134,G134,I134)</f>
        <v>0</v>
      </c>
      <c r="K134" s="39">
        <f>RANK(J134,'E. II. kcs'!$J$3:$J$58,0)</f>
        <v>11</v>
      </c>
      <c r="L134" s="182">
        <f>SUM(J134:J139)</f>
        <v>0</v>
      </c>
      <c r="M134" s="183"/>
    </row>
    <row r="135" spans="1:13" ht="19.5" customHeight="1" thickBot="1" x14ac:dyDescent="0.3">
      <c r="A135" s="91"/>
      <c r="B135" s="143"/>
      <c r="C135" s="111" t="s">
        <v>88</v>
      </c>
      <c r="D135" s="92"/>
      <c r="E135" s="86">
        <f>IF(D135&lt;6.19,0,VLOOKUP(D135,rrfut,7,TRUE))</f>
        <v>0</v>
      </c>
      <c r="F135" s="92"/>
      <c r="G135" s="94">
        <f t="shared" si="44"/>
        <v>0</v>
      </c>
      <c r="H135" s="95"/>
      <c r="I135" s="93">
        <f t="shared" si="45"/>
        <v>0</v>
      </c>
      <c r="J135" s="96">
        <f t="shared" ref="J135:J139" si="46">SUM(E135,G135,I135)</f>
        <v>0</v>
      </c>
      <c r="K135" s="89">
        <f>RANK(J135,'E. II. kcs'!$J$3:$J$58,0)</f>
        <v>11</v>
      </c>
      <c r="L135" s="184"/>
      <c r="M135" s="185"/>
    </row>
    <row r="136" spans="1:13" ht="19.5" customHeight="1" thickTop="1" x14ac:dyDescent="0.25">
      <c r="A136" s="97"/>
      <c r="B136" s="104"/>
      <c r="C136" s="112" t="s">
        <v>89</v>
      </c>
      <c r="D136" s="98"/>
      <c r="E136" s="99">
        <f>IF(D136&lt;6.19,0,VLOOKUP(D136,rrfut,7,TRUE))</f>
        <v>0</v>
      </c>
      <c r="F136" s="98"/>
      <c r="G136" s="99">
        <f t="shared" si="44"/>
        <v>0</v>
      </c>
      <c r="H136" s="100"/>
      <c r="I136" s="99">
        <f t="shared" si="45"/>
        <v>0</v>
      </c>
      <c r="J136" s="101">
        <f t="shared" si="46"/>
        <v>0</v>
      </c>
      <c r="K136" s="83">
        <f>RANK(J136,'E. III. kcs'!$J$3:$J$58,0)</f>
        <v>12</v>
      </c>
      <c r="L136" s="184"/>
      <c r="M136" s="185"/>
    </row>
    <row r="137" spans="1:13" ht="19.5" customHeight="1" thickBot="1" x14ac:dyDescent="0.3">
      <c r="A137" s="84"/>
      <c r="B137" s="173"/>
      <c r="C137" s="113" t="s">
        <v>89</v>
      </c>
      <c r="D137" s="85"/>
      <c r="E137" s="86">
        <f>IF(D137&lt;6.19,0,VLOOKUP(D137,rrfut,7,TRUE))</f>
        <v>0</v>
      </c>
      <c r="F137" s="85"/>
      <c r="G137" s="102">
        <f t="shared" si="44"/>
        <v>0</v>
      </c>
      <c r="H137" s="90"/>
      <c r="I137" s="86">
        <f t="shared" si="45"/>
        <v>0</v>
      </c>
      <c r="J137" s="88">
        <f t="shared" si="46"/>
        <v>0</v>
      </c>
      <c r="K137" s="89">
        <f>RANK(J137,'E. III. kcs'!$J$3:$J$58,0)</f>
        <v>12</v>
      </c>
      <c r="L137" s="184"/>
      <c r="M137" s="185"/>
    </row>
    <row r="138" spans="1:13" ht="19.5" customHeight="1" thickTop="1" x14ac:dyDescent="0.25">
      <c r="A138" s="50"/>
      <c r="B138" s="104"/>
      <c r="C138" s="112" t="s">
        <v>90</v>
      </c>
      <c r="D138" s="80"/>
      <c r="E138" s="33">
        <f t="shared" ref="E138:E139" si="47">IF(D138&lt;6.19,0,VLOOKUP(D138,rfut,5,TRUE))</f>
        <v>0</v>
      </c>
      <c r="F138" s="80"/>
      <c r="G138" s="33">
        <f t="shared" si="44"/>
        <v>0</v>
      </c>
      <c r="H138" s="81"/>
      <c r="I138" s="33">
        <f t="shared" si="45"/>
        <v>0</v>
      </c>
      <c r="J138" s="82">
        <f t="shared" si="46"/>
        <v>0</v>
      </c>
      <c r="K138" s="83">
        <f>RANK(J138,'E. IV. kcs'!$J$3:$J$58,0)</f>
        <v>11</v>
      </c>
      <c r="L138" s="41"/>
      <c r="M138" s="43"/>
    </row>
    <row r="139" spans="1:13" ht="19.5" customHeight="1" thickBot="1" x14ac:dyDescent="0.3">
      <c r="A139" s="48"/>
      <c r="B139" s="108"/>
      <c r="C139" s="114" t="s">
        <v>90</v>
      </c>
      <c r="D139" s="49"/>
      <c r="E139" s="31">
        <f t="shared" si="47"/>
        <v>0</v>
      </c>
      <c r="F139" s="49"/>
      <c r="G139" s="31">
        <f t="shared" si="44"/>
        <v>0</v>
      </c>
      <c r="H139" s="53"/>
      <c r="I139" s="31">
        <f t="shared" si="45"/>
        <v>0</v>
      </c>
      <c r="J139" s="32">
        <f t="shared" si="46"/>
        <v>0</v>
      </c>
      <c r="K139" s="40">
        <f>RANK(J139,'E. IV. kcs'!$J$3:$J$58,0)</f>
        <v>11</v>
      </c>
      <c r="L139" s="189"/>
      <c r="M139" s="190"/>
    </row>
    <row r="140" spans="1:13" ht="19.5" customHeight="1" x14ac:dyDescent="0.25"/>
    <row r="141" spans="1:13" ht="19.5" customHeight="1" thickBot="1" x14ac:dyDescent="0.3"/>
    <row r="142" spans="1:13" ht="19.5" customHeight="1" thickBot="1" x14ac:dyDescent="0.3">
      <c r="A142" s="186"/>
      <c r="B142" s="187"/>
      <c r="C142" s="187"/>
      <c r="D142" s="187"/>
      <c r="E142" s="187"/>
      <c r="F142" s="187"/>
      <c r="G142" s="187"/>
      <c r="H142" s="187"/>
      <c r="I142" s="187"/>
      <c r="J142" s="187"/>
      <c r="K142" s="188"/>
      <c r="L142" s="176">
        <f>RANK(L144,Csapat!$C$3:P130,0)</f>
        <v>6</v>
      </c>
      <c r="M142" s="177"/>
    </row>
    <row r="143" spans="1:13" ht="19.5" customHeight="1" thickBot="1" x14ac:dyDescent="0.3">
      <c r="A143" s="34" t="s">
        <v>0</v>
      </c>
      <c r="B143" s="36" t="s">
        <v>1</v>
      </c>
      <c r="C143" s="79" t="s">
        <v>91</v>
      </c>
      <c r="D143" s="174" t="s">
        <v>87</v>
      </c>
      <c r="E143" s="174"/>
      <c r="F143" s="175" t="s">
        <v>2</v>
      </c>
      <c r="G143" s="175"/>
      <c r="H143" s="175" t="s">
        <v>6</v>
      </c>
      <c r="I143" s="175"/>
      <c r="J143" s="36" t="s">
        <v>4</v>
      </c>
      <c r="K143" s="37" t="s">
        <v>5</v>
      </c>
      <c r="L143" s="178"/>
      <c r="M143" s="179"/>
    </row>
    <row r="144" spans="1:13" ht="19.5" customHeight="1" x14ac:dyDescent="0.25">
      <c r="A144" s="50"/>
      <c r="B144" s="143"/>
      <c r="C144" s="110" t="s">
        <v>88</v>
      </c>
      <c r="D144" s="46"/>
      <c r="E144" s="103">
        <f>IF(D144&lt;6.19,0,VLOOKUP(D144,rrfut,7,TRUE))</f>
        <v>0</v>
      </c>
      <c r="F144" s="47"/>
      <c r="G144" s="33">
        <f t="shared" ref="G144:G149" si="48">IF(F144&lt;1.79,0,VLOOKUP(F144,távol,4,TRUE))</f>
        <v>0</v>
      </c>
      <c r="H144" s="51"/>
      <c r="I144" s="33">
        <f t="shared" ref="I144:I149" si="49">IF(H144&lt;4,0,VLOOKUP(H144,kisl,2,TRUE))</f>
        <v>0</v>
      </c>
      <c r="J144" s="30">
        <f>SUM(E144,G144,I144)</f>
        <v>0</v>
      </c>
      <c r="K144" s="39">
        <f>RANK(J144,'E. II. kcs'!$J$3:$J$58,0)</f>
        <v>11</v>
      </c>
      <c r="L144" s="182">
        <f>SUM(J144:J149)</f>
        <v>0</v>
      </c>
      <c r="M144" s="183"/>
    </row>
    <row r="145" spans="1:18" ht="19.5" customHeight="1" thickBot="1" x14ac:dyDescent="0.3">
      <c r="A145" s="91"/>
      <c r="B145" s="143"/>
      <c r="C145" s="111" t="s">
        <v>88</v>
      </c>
      <c r="D145" s="92"/>
      <c r="E145" s="86">
        <f>IF(D145&lt;6.19,0,VLOOKUP(D145,rrfut,7,TRUE))</f>
        <v>0</v>
      </c>
      <c r="F145" s="92"/>
      <c r="G145" s="94">
        <f t="shared" si="48"/>
        <v>0</v>
      </c>
      <c r="H145" s="95"/>
      <c r="I145" s="93">
        <f t="shared" si="49"/>
        <v>0</v>
      </c>
      <c r="J145" s="96">
        <f t="shared" ref="J145:J149" si="50">SUM(E145,G145,I145)</f>
        <v>0</v>
      </c>
      <c r="K145" s="89">
        <f>RANK(J145,'E. II. kcs'!$J$3:$J$58,0)</f>
        <v>11</v>
      </c>
      <c r="L145" s="184"/>
      <c r="M145" s="185"/>
    </row>
    <row r="146" spans="1:18" ht="19.5" customHeight="1" thickTop="1" x14ac:dyDescent="0.25">
      <c r="A146" s="97"/>
      <c r="B146" s="104"/>
      <c r="C146" s="112" t="s">
        <v>89</v>
      </c>
      <c r="D146" s="98"/>
      <c r="E146" s="99">
        <f>IF(D146&lt;6.19,0,VLOOKUP(D146,rrfut,7,TRUE))</f>
        <v>0</v>
      </c>
      <c r="F146" s="98"/>
      <c r="G146" s="99">
        <f t="shared" si="48"/>
        <v>0</v>
      </c>
      <c r="H146" s="100"/>
      <c r="I146" s="99">
        <f t="shared" si="49"/>
        <v>0</v>
      </c>
      <c r="J146" s="101">
        <f t="shared" si="50"/>
        <v>0</v>
      </c>
      <c r="K146" s="83">
        <f>RANK(J146,'E. III. kcs'!$J$3:$J$58,0)</f>
        <v>12</v>
      </c>
      <c r="L146" s="184"/>
      <c r="M146" s="185"/>
    </row>
    <row r="147" spans="1:18" ht="19.5" customHeight="1" thickBot="1" x14ac:dyDescent="0.3">
      <c r="A147" s="84"/>
      <c r="B147" s="173"/>
      <c r="C147" s="113" t="s">
        <v>89</v>
      </c>
      <c r="D147" s="85"/>
      <c r="E147" s="86">
        <f>IF(D147&lt;6.19,0,VLOOKUP(D147,rrfut,7,TRUE))</f>
        <v>0</v>
      </c>
      <c r="F147" s="85"/>
      <c r="G147" s="102">
        <f t="shared" si="48"/>
        <v>0</v>
      </c>
      <c r="H147" s="90"/>
      <c r="I147" s="86">
        <f t="shared" si="49"/>
        <v>0</v>
      </c>
      <c r="J147" s="88">
        <f t="shared" si="50"/>
        <v>0</v>
      </c>
      <c r="K147" s="89">
        <f>RANK(J147,'E. III. kcs'!$J$3:$J$58,0)</f>
        <v>12</v>
      </c>
      <c r="L147" s="184"/>
      <c r="M147" s="185"/>
    </row>
    <row r="148" spans="1:18" ht="19.5" customHeight="1" thickTop="1" x14ac:dyDescent="0.25">
      <c r="A148" s="50"/>
      <c r="B148" s="104"/>
      <c r="C148" s="112" t="s">
        <v>90</v>
      </c>
      <c r="D148" s="80"/>
      <c r="E148" s="33">
        <f t="shared" ref="E148:E149" si="51">IF(D148&lt;6.19,0,VLOOKUP(D148,rfut,5,TRUE))</f>
        <v>0</v>
      </c>
      <c r="F148" s="80"/>
      <c r="G148" s="33">
        <f t="shared" si="48"/>
        <v>0</v>
      </c>
      <c r="H148" s="81"/>
      <c r="I148" s="33">
        <f t="shared" si="49"/>
        <v>0</v>
      </c>
      <c r="J148" s="82">
        <f t="shared" si="50"/>
        <v>0</v>
      </c>
      <c r="K148" s="83">
        <f>RANK(J148,'E. IV. kcs'!$J$3:$J$58,0)</f>
        <v>11</v>
      </c>
      <c r="L148" s="41"/>
      <c r="M148" s="43"/>
    </row>
    <row r="149" spans="1:18" ht="19.5" customHeight="1" thickBot="1" x14ac:dyDescent="0.3">
      <c r="A149" s="48"/>
      <c r="B149" s="108"/>
      <c r="C149" s="114" t="s">
        <v>90</v>
      </c>
      <c r="D149" s="49"/>
      <c r="E149" s="31">
        <f t="shared" si="51"/>
        <v>0</v>
      </c>
      <c r="F149" s="49"/>
      <c r="G149" s="31">
        <f t="shared" si="48"/>
        <v>0</v>
      </c>
      <c r="H149" s="53"/>
      <c r="I149" s="31">
        <f t="shared" si="49"/>
        <v>0</v>
      </c>
      <c r="J149" s="32">
        <f t="shared" si="50"/>
        <v>0</v>
      </c>
      <c r="K149" s="40">
        <f>RANK(J149,'E. IV. kcs'!$J$3:$J$58,0)</f>
        <v>11</v>
      </c>
      <c r="L149" s="189"/>
      <c r="M149" s="190"/>
    </row>
    <row r="150" spans="1:18" ht="19.5" customHeight="1" x14ac:dyDescent="0.25"/>
    <row r="151" spans="1:18" ht="19.5" customHeight="1" thickBot="1" x14ac:dyDescent="0.3"/>
    <row r="152" spans="1:18" ht="19.5" customHeight="1" thickBot="1" x14ac:dyDescent="0.3">
      <c r="A152" s="186"/>
      <c r="B152" s="187"/>
      <c r="C152" s="187"/>
      <c r="D152" s="187"/>
      <c r="E152" s="187"/>
      <c r="F152" s="187"/>
      <c r="G152" s="187"/>
      <c r="H152" s="187"/>
      <c r="I152" s="187"/>
      <c r="J152" s="187"/>
      <c r="K152" s="188"/>
      <c r="L152" s="176">
        <f>RANK(L154,Csapat!$C$3:P140,0)</f>
        <v>6</v>
      </c>
      <c r="M152" s="177"/>
    </row>
    <row r="153" spans="1:18" ht="19.5" customHeight="1" thickBot="1" x14ac:dyDescent="0.3">
      <c r="A153" s="34" t="s">
        <v>0</v>
      </c>
      <c r="B153" s="36" t="s">
        <v>1</v>
      </c>
      <c r="C153" s="79" t="s">
        <v>91</v>
      </c>
      <c r="D153" s="174" t="s">
        <v>87</v>
      </c>
      <c r="E153" s="174"/>
      <c r="F153" s="175" t="s">
        <v>2</v>
      </c>
      <c r="G153" s="175"/>
      <c r="H153" s="175" t="s">
        <v>6</v>
      </c>
      <c r="I153" s="175"/>
      <c r="J153" s="36" t="s">
        <v>4</v>
      </c>
      <c r="K153" s="37" t="s">
        <v>5</v>
      </c>
      <c r="L153" s="178"/>
      <c r="M153" s="179"/>
    </row>
    <row r="154" spans="1:18" ht="19.5" customHeight="1" x14ac:dyDescent="0.25">
      <c r="A154" s="50"/>
      <c r="B154" s="143"/>
      <c r="C154" s="110" t="s">
        <v>88</v>
      </c>
      <c r="D154" s="46"/>
      <c r="E154" s="103">
        <f>IF(D154&lt;6.19,0,VLOOKUP(D154,rrfut,7,TRUE))</f>
        <v>0</v>
      </c>
      <c r="F154" s="47"/>
      <c r="G154" s="33">
        <f t="shared" ref="G154:G159" si="52">IF(F154&lt;1.79,0,VLOOKUP(F154,távol,4,TRUE))</f>
        <v>0</v>
      </c>
      <c r="H154" s="51"/>
      <c r="I154" s="33">
        <f t="shared" ref="I154:I159" si="53">IF(H154&lt;4,0,VLOOKUP(H154,kisl,2,TRUE))</f>
        <v>0</v>
      </c>
      <c r="J154" s="30">
        <f>SUM(E154,G154,I154)</f>
        <v>0</v>
      </c>
      <c r="K154" s="39">
        <f>RANK(J154,'E. II. kcs'!$J$3:$J$58,0)</f>
        <v>11</v>
      </c>
      <c r="L154" s="182">
        <f>SUM(J154:J159)</f>
        <v>0</v>
      </c>
      <c r="M154" s="183"/>
    </row>
    <row r="155" spans="1:18" ht="19.5" customHeight="1" thickBot="1" x14ac:dyDescent="0.3">
      <c r="A155" s="91"/>
      <c r="B155" s="143"/>
      <c r="C155" s="111" t="s">
        <v>88</v>
      </c>
      <c r="D155" s="92"/>
      <c r="E155" s="86">
        <f>IF(D155&lt;6.19,0,VLOOKUP(D155,rrfut,7,TRUE))</f>
        <v>0</v>
      </c>
      <c r="F155" s="92"/>
      <c r="G155" s="94">
        <f t="shared" si="52"/>
        <v>0</v>
      </c>
      <c r="H155" s="95"/>
      <c r="I155" s="93">
        <f t="shared" si="53"/>
        <v>0</v>
      </c>
      <c r="J155" s="96">
        <f t="shared" ref="J155:J159" si="54">SUM(E155,G155,I155)</f>
        <v>0</v>
      </c>
      <c r="K155" s="89">
        <f>RANK(J155,'E. II. kcs'!$J$3:$J$58,0)</f>
        <v>11</v>
      </c>
      <c r="L155" s="184"/>
      <c r="M155" s="185"/>
    </row>
    <row r="156" spans="1:18" ht="19.5" customHeight="1" thickTop="1" x14ac:dyDescent="0.25">
      <c r="A156" s="97"/>
      <c r="B156" s="104"/>
      <c r="C156" s="112" t="s">
        <v>89</v>
      </c>
      <c r="D156" s="98"/>
      <c r="E156" s="99">
        <f>IF(D156&lt;6.19,0,VLOOKUP(D156,rrfut,7,TRUE))</f>
        <v>0</v>
      </c>
      <c r="F156" s="98"/>
      <c r="G156" s="99">
        <f t="shared" si="52"/>
        <v>0</v>
      </c>
      <c r="H156" s="100"/>
      <c r="I156" s="99">
        <f t="shared" si="53"/>
        <v>0</v>
      </c>
      <c r="J156" s="101">
        <f t="shared" si="54"/>
        <v>0</v>
      </c>
      <c r="K156" s="83">
        <f>RANK(J156,'E. III. kcs'!$J$3:$J$58,0)</f>
        <v>12</v>
      </c>
      <c r="L156" s="184"/>
      <c r="M156" s="185"/>
      <c r="R156" s="54"/>
    </row>
    <row r="157" spans="1:18" ht="19.5" customHeight="1" thickBot="1" x14ac:dyDescent="0.3">
      <c r="A157" s="84"/>
      <c r="B157" s="173"/>
      <c r="C157" s="113" t="s">
        <v>89</v>
      </c>
      <c r="D157" s="85"/>
      <c r="E157" s="86">
        <f>IF(D157&lt;6.19,0,VLOOKUP(D157,rrfut,7,TRUE))</f>
        <v>0</v>
      </c>
      <c r="F157" s="85"/>
      <c r="G157" s="102">
        <f t="shared" si="52"/>
        <v>0</v>
      </c>
      <c r="H157" s="90"/>
      <c r="I157" s="86">
        <f t="shared" si="53"/>
        <v>0</v>
      </c>
      <c r="J157" s="88">
        <f t="shared" si="54"/>
        <v>0</v>
      </c>
      <c r="K157" s="89">
        <f>RANK(J157,'E. III. kcs'!$J$3:$J$58,0)</f>
        <v>12</v>
      </c>
      <c r="L157" s="184"/>
      <c r="M157" s="185"/>
    </row>
    <row r="158" spans="1:18" ht="19.5" customHeight="1" thickTop="1" x14ac:dyDescent="0.25">
      <c r="A158" s="50"/>
      <c r="B158" s="104"/>
      <c r="C158" s="112" t="s">
        <v>90</v>
      </c>
      <c r="D158" s="80"/>
      <c r="E158" s="33">
        <f t="shared" ref="E158:E159" si="55">IF(D158&lt;6.19,0,VLOOKUP(D158,rfut,5,TRUE))</f>
        <v>0</v>
      </c>
      <c r="F158" s="80"/>
      <c r="G158" s="33">
        <f t="shared" si="52"/>
        <v>0</v>
      </c>
      <c r="H158" s="81"/>
      <c r="I158" s="33">
        <f t="shared" si="53"/>
        <v>0</v>
      </c>
      <c r="J158" s="82">
        <f t="shared" si="54"/>
        <v>0</v>
      </c>
      <c r="K158" s="83">
        <f>RANK(J158,'E. IV. kcs'!$J$3:$J$58,0)</f>
        <v>11</v>
      </c>
      <c r="L158" s="41"/>
      <c r="M158" s="43"/>
    </row>
    <row r="159" spans="1:18" ht="19.5" customHeight="1" thickBot="1" x14ac:dyDescent="0.3">
      <c r="A159" s="109"/>
      <c r="B159" s="108"/>
      <c r="C159" s="114" t="s">
        <v>90</v>
      </c>
      <c r="D159" s="49"/>
      <c r="E159" s="31">
        <f t="shared" si="55"/>
        <v>0</v>
      </c>
      <c r="F159" s="49"/>
      <c r="G159" s="31">
        <f t="shared" si="52"/>
        <v>0</v>
      </c>
      <c r="H159" s="53"/>
      <c r="I159" s="31">
        <f t="shared" si="53"/>
        <v>0</v>
      </c>
      <c r="J159" s="32">
        <f t="shared" si="54"/>
        <v>0</v>
      </c>
      <c r="K159" s="40">
        <f>RANK(J159,'E. IV. kcs'!$J$3:$J$58,0)</f>
        <v>11</v>
      </c>
      <c r="L159" s="189"/>
      <c r="M159" s="190"/>
    </row>
    <row r="160" spans="1:18" ht="19.5" customHeight="1" x14ac:dyDescent="0.25"/>
    <row r="161" spans="1:13" ht="19.5" customHeight="1" thickBot="1" x14ac:dyDescent="0.3"/>
    <row r="162" spans="1:13" ht="19.5" customHeight="1" thickBot="1" x14ac:dyDescent="0.3">
      <c r="A162" s="186"/>
      <c r="B162" s="187"/>
      <c r="C162" s="187"/>
      <c r="D162" s="187"/>
      <c r="E162" s="187"/>
      <c r="F162" s="187"/>
      <c r="G162" s="187"/>
      <c r="H162" s="187"/>
      <c r="I162" s="187"/>
      <c r="J162" s="187"/>
      <c r="K162" s="188"/>
      <c r="L162" s="176">
        <f>RANK(L164,Csapat!$C$3:P150,0)</f>
        <v>6</v>
      </c>
      <c r="M162" s="177"/>
    </row>
    <row r="163" spans="1:13" ht="19.5" customHeight="1" thickBot="1" x14ac:dyDescent="0.3">
      <c r="A163" s="34" t="s">
        <v>0</v>
      </c>
      <c r="B163" s="36" t="s">
        <v>1</v>
      </c>
      <c r="C163" s="79" t="s">
        <v>91</v>
      </c>
      <c r="D163" s="174" t="s">
        <v>87</v>
      </c>
      <c r="E163" s="174"/>
      <c r="F163" s="175" t="s">
        <v>2</v>
      </c>
      <c r="G163" s="175"/>
      <c r="H163" s="175" t="s">
        <v>6</v>
      </c>
      <c r="I163" s="175"/>
      <c r="J163" s="36" t="s">
        <v>4</v>
      </c>
      <c r="K163" s="37" t="s">
        <v>5</v>
      </c>
      <c r="L163" s="178"/>
      <c r="M163" s="179"/>
    </row>
    <row r="164" spans="1:13" ht="19.5" customHeight="1" x14ac:dyDescent="0.25">
      <c r="A164" s="50"/>
      <c r="B164" s="143"/>
      <c r="C164" s="110" t="s">
        <v>88</v>
      </c>
      <c r="D164" s="46"/>
      <c r="E164" s="103">
        <f>IF(D164&lt;6.19,0,VLOOKUP(D164,rrfut,7,TRUE))</f>
        <v>0</v>
      </c>
      <c r="F164" s="47"/>
      <c r="G164" s="33">
        <f t="shared" ref="G164:G169" si="56">IF(F164&lt;1.79,0,VLOOKUP(F164,távol,4,TRUE))</f>
        <v>0</v>
      </c>
      <c r="H164" s="51"/>
      <c r="I164" s="33">
        <f t="shared" ref="I164:I169" si="57">IF(H164&lt;4,0,VLOOKUP(H164,kisl,2,TRUE))</f>
        <v>0</v>
      </c>
      <c r="J164" s="30">
        <f>SUM(E164,G164,I164)</f>
        <v>0</v>
      </c>
      <c r="K164" s="39">
        <f>RANK(J164,'E. II. kcs'!$J$3:$J$58,0)</f>
        <v>11</v>
      </c>
      <c r="L164" s="182">
        <f>SUM(J164:J169)</f>
        <v>0</v>
      </c>
      <c r="M164" s="183"/>
    </row>
    <row r="165" spans="1:13" ht="19.5" customHeight="1" thickBot="1" x14ac:dyDescent="0.3">
      <c r="A165" s="91"/>
      <c r="B165" s="143"/>
      <c r="C165" s="111" t="s">
        <v>88</v>
      </c>
      <c r="D165" s="92"/>
      <c r="E165" s="86">
        <f>IF(D165&lt;6.19,0,VLOOKUP(D165,rrfut,7,TRUE))</f>
        <v>0</v>
      </c>
      <c r="F165" s="92"/>
      <c r="G165" s="94">
        <f t="shared" si="56"/>
        <v>0</v>
      </c>
      <c r="H165" s="95"/>
      <c r="I165" s="93">
        <f t="shared" si="57"/>
        <v>0</v>
      </c>
      <c r="J165" s="96">
        <f t="shared" ref="J165:J169" si="58">SUM(E165,G165,I165)</f>
        <v>0</v>
      </c>
      <c r="K165" s="89">
        <f>RANK(J165,'E. II. kcs'!$J$3:$J$58,0)</f>
        <v>11</v>
      </c>
      <c r="L165" s="184"/>
      <c r="M165" s="185"/>
    </row>
    <row r="166" spans="1:13" ht="19.5" customHeight="1" thickTop="1" x14ac:dyDescent="0.25">
      <c r="A166" s="97"/>
      <c r="B166" s="104"/>
      <c r="C166" s="112" t="s">
        <v>89</v>
      </c>
      <c r="D166" s="98"/>
      <c r="E166" s="99">
        <f>IF(D166&lt;6.19,0,VLOOKUP(D166,rrfut,7,TRUE))</f>
        <v>0</v>
      </c>
      <c r="F166" s="98"/>
      <c r="G166" s="99">
        <f t="shared" si="56"/>
        <v>0</v>
      </c>
      <c r="H166" s="100"/>
      <c r="I166" s="99">
        <f t="shared" si="57"/>
        <v>0</v>
      </c>
      <c r="J166" s="101">
        <f t="shared" si="58"/>
        <v>0</v>
      </c>
      <c r="K166" s="83">
        <f>RANK(J166,'E. III. kcs'!$J$3:$J$58,0)</f>
        <v>12</v>
      </c>
      <c r="L166" s="184"/>
      <c r="M166" s="185"/>
    </row>
    <row r="167" spans="1:13" ht="19.5" customHeight="1" thickBot="1" x14ac:dyDescent="0.3">
      <c r="A167" s="84"/>
      <c r="B167" s="173"/>
      <c r="C167" s="113" t="s">
        <v>89</v>
      </c>
      <c r="D167" s="85"/>
      <c r="E167" s="86">
        <f>IF(D167&lt;6.19,0,VLOOKUP(D167,rrfut,7,TRUE))</f>
        <v>0</v>
      </c>
      <c r="F167" s="85"/>
      <c r="G167" s="102">
        <f t="shared" si="56"/>
        <v>0</v>
      </c>
      <c r="H167" s="90"/>
      <c r="I167" s="86">
        <f t="shared" si="57"/>
        <v>0</v>
      </c>
      <c r="J167" s="88">
        <f t="shared" si="58"/>
        <v>0</v>
      </c>
      <c r="K167" s="89">
        <f>RANK(J167,'E. III. kcs'!$J$3:$J$58,0)</f>
        <v>12</v>
      </c>
      <c r="L167" s="184"/>
      <c r="M167" s="185"/>
    </row>
    <row r="168" spans="1:13" ht="19.5" customHeight="1" thickTop="1" x14ac:dyDescent="0.25">
      <c r="A168" s="50"/>
      <c r="B168" s="104"/>
      <c r="C168" s="112" t="s">
        <v>90</v>
      </c>
      <c r="D168" s="80"/>
      <c r="E168" s="33">
        <f t="shared" ref="E168:E169" si="59">IF(D168&lt;6.19,0,VLOOKUP(D168,rfut,5,TRUE))</f>
        <v>0</v>
      </c>
      <c r="F168" s="80"/>
      <c r="G168" s="33">
        <f t="shared" si="56"/>
        <v>0</v>
      </c>
      <c r="H168" s="81"/>
      <c r="I168" s="33">
        <f t="shared" si="57"/>
        <v>0</v>
      </c>
      <c r="J168" s="82">
        <f t="shared" si="58"/>
        <v>0</v>
      </c>
      <c r="K168" s="83">
        <f>RANK(J168,'E. IV. kcs'!$J$3:$J$58,0)</f>
        <v>11</v>
      </c>
      <c r="L168" s="41"/>
      <c r="M168" s="43"/>
    </row>
    <row r="169" spans="1:13" ht="19.5" customHeight="1" thickBot="1" x14ac:dyDescent="0.3">
      <c r="A169" s="48"/>
      <c r="B169" s="108"/>
      <c r="C169" s="114" t="s">
        <v>90</v>
      </c>
      <c r="D169" s="49"/>
      <c r="E169" s="31">
        <f t="shared" si="59"/>
        <v>0</v>
      </c>
      <c r="F169" s="49"/>
      <c r="G169" s="31">
        <f t="shared" si="56"/>
        <v>0</v>
      </c>
      <c r="H169" s="53"/>
      <c r="I169" s="31">
        <f t="shared" si="57"/>
        <v>0</v>
      </c>
      <c r="J169" s="32">
        <f t="shared" si="58"/>
        <v>0</v>
      </c>
      <c r="K169" s="40">
        <f>RANK(J169,'E. IV. kcs'!$J$3:$J$58,0)</f>
        <v>11</v>
      </c>
      <c r="L169" s="189"/>
      <c r="M169" s="190"/>
    </row>
    <row r="170" spans="1:13" ht="19.5" customHeight="1" x14ac:dyDescent="0.25"/>
    <row r="171" spans="1:13" ht="19.5" customHeight="1" thickBot="1" x14ac:dyDescent="0.3"/>
    <row r="172" spans="1:13" ht="19.5" customHeight="1" thickBot="1" x14ac:dyDescent="0.3">
      <c r="A172" s="186"/>
      <c r="B172" s="187"/>
      <c r="C172" s="187"/>
      <c r="D172" s="187"/>
      <c r="E172" s="187"/>
      <c r="F172" s="187"/>
      <c r="G172" s="187"/>
      <c r="H172" s="187"/>
      <c r="I172" s="187"/>
      <c r="J172" s="187"/>
      <c r="K172" s="188"/>
      <c r="L172" s="176">
        <f>RANK(L174,Csapat!$C$3:P160,0)</f>
        <v>6</v>
      </c>
      <c r="M172" s="177"/>
    </row>
    <row r="173" spans="1:13" ht="19.5" customHeight="1" thickBot="1" x14ac:dyDescent="0.3">
      <c r="A173" s="34" t="s">
        <v>0</v>
      </c>
      <c r="B173" s="36" t="s">
        <v>1</v>
      </c>
      <c r="C173" s="79" t="s">
        <v>91</v>
      </c>
      <c r="D173" s="174" t="s">
        <v>87</v>
      </c>
      <c r="E173" s="174"/>
      <c r="F173" s="175" t="s">
        <v>2</v>
      </c>
      <c r="G173" s="175"/>
      <c r="H173" s="175" t="s">
        <v>6</v>
      </c>
      <c r="I173" s="175"/>
      <c r="J173" s="36" t="s">
        <v>4</v>
      </c>
      <c r="K173" s="37" t="s">
        <v>5</v>
      </c>
      <c r="L173" s="178"/>
      <c r="M173" s="179"/>
    </row>
    <row r="174" spans="1:13" ht="19.5" customHeight="1" x14ac:dyDescent="0.25">
      <c r="A174" s="50"/>
      <c r="B174" s="143"/>
      <c r="C174" s="110" t="s">
        <v>88</v>
      </c>
      <c r="D174" s="46"/>
      <c r="E174" s="103">
        <f>IF(D174&lt;6.19,0,VLOOKUP(D174,rrfut,7,TRUE))</f>
        <v>0</v>
      </c>
      <c r="F174" s="47"/>
      <c r="G174" s="33">
        <f t="shared" ref="G174:G179" si="60">IF(F174&lt;1.79,0,VLOOKUP(F174,távol,4,TRUE))</f>
        <v>0</v>
      </c>
      <c r="H174" s="51"/>
      <c r="I174" s="33">
        <f t="shared" ref="I174:I179" si="61">IF(H174&lt;4,0,VLOOKUP(H174,kisl,2,TRUE))</f>
        <v>0</v>
      </c>
      <c r="J174" s="30">
        <f>SUM(E174,G174,I174)</f>
        <v>0</v>
      </c>
      <c r="K174" s="39">
        <f>RANK(J174,'E. II. kcs'!$J$3:$J$58,0)</f>
        <v>11</v>
      </c>
      <c r="L174" s="182">
        <f>SUM(J174:J179)</f>
        <v>0</v>
      </c>
      <c r="M174" s="183"/>
    </row>
    <row r="175" spans="1:13" ht="19.5" customHeight="1" thickBot="1" x14ac:dyDescent="0.3">
      <c r="A175" s="91"/>
      <c r="B175" s="143"/>
      <c r="C175" s="111" t="s">
        <v>88</v>
      </c>
      <c r="D175" s="92"/>
      <c r="E175" s="86">
        <f>IF(D175&lt;6.19,0,VLOOKUP(D175,rrfut,7,TRUE))</f>
        <v>0</v>
      </c>
      <c r="F175" s="92"/>
      <c r="G175" s="94">
        <f t="shared" si="60"/>
        <v>0</v>
      </c>
      <c r="H175" s="95"/>
      <c r="I175" s="93">
        <f t="shared" si="61"/>
        <v>0</v>
      </c>
      <c r="J175" s="96">
        <f t="shared" ref="J175:J179" si="62">SUM(E175,G175,I175)</f>
        <v>0</v>
      </c>
      <c r="K175" s="89">
        <f>RANK(J175,'E. II. kcs'!$J$3:$J$58,0)</f>
        <v>11</v>
      </c>
      <c r="L175" s="184"/>
      <c r="M175" s="185"/>
    </row>
    <row r="176" spans="1:13" ht="19.5" customHeight="1" thickTop="1" x14ac:dyDescent="0.25">
      <c r="A176" s="97"/>
      <c r="B176" s="104"/>
      <c r="C176" s="112" t="s">
        <v>89</v>
      </c>
      <c r="D176" s="98"/>
      <c r="E176" s="99">
        <f>IF(D176&lt;6.19,0,VLOOKUP(D176,rrfut,7,TRUE))</f>
        <v>0</v>
      </c>
      <c r="F176" s="98"/>
      <c r="G176" s="99">
        <f t="shared" si="60"/>
        <v>0</v>
      </c>
      <c r="H176" s="100"/>
      <c r="I176" s="99">
        <f t="shared" si="61"/>
        <v>0</v>
      </c>
      <c r="J176" s="101">
        <f t="shared" si="62"/>
        <v>0</v>
      </c>
      <c r="K176" s="83">
        <f>RANK(J176,'E. III. kcs'!$J$3:$J$58,0)</f>
        <v>12</v>
      </c>
      <c r="L176" s="184"/>
      <c r="M176" s="185"/>
    </row>
    <row r="177" spans="1:13" ht="19.5" customHeight="1" thickBot="1" x14ac:dyDescent="0.3">
      <c r="A177" s="84"/>
      <c r="B177" s="173"/>
      <c r="C177" s="113" t="s">
        <v>89</v>
      </c>
      <c r="D177" s="85"/>
      <c r="E177" s="86">
        <f>IF(D177&lt;6.19,0,VLOOKUP(D177,rrfut,7,TRUE))</f>
        <v>0</v>
      </c>
      <c r="F177" s="85"/>
      <c r="G177" s="102">
        <f t="shared" si="60"/>
        <v>0</v>
      </c>
      <c r="H177" s="90"/>
      <c r="I177" s="86">
        <f t="shared" si="61"/>
        <v>0</v>
      </c>
      <c r="J177" s="88">
        <f t="shared" si="62"/>
        <v>0</v>
      </c>
      <c r="K177" s="89">
        <f>RANK(J177,'E. III. kcs'!$J$3:$J$58,0)</f>
        <v>12</v>
      </c>
      <c r="L177" s="184"/>
      <c r="M177" s="185"/>
    </row>
    <row r="178" spans="1:13" ht="19.5" customHeight="1" thickTop="1" x14ac:dyDescent="0.25">
      <c r="A178" s="50"/>
      <c r="B178" s="104"/>
      <c r="C178" s="112" t="s">
        <v>90</v>
      </c>
      <c r="D178" s="80"/>
      <c r="E178" s="33">
        <f t="shared" ref="E178:E179" si="63">IF(D178&lt;6.19,0,VLOOKUP(D178,rfut,5,TRUE))</f>
        <v>0</v>
      </c>
      <c r="F178" s="80"/>
      <c r="G178" s="33">
        <f t="shared" si="60"/>
        <v>0</v>
      </c>
      <c r="H178" s="81"/>
      <c r="I178" s="33">
        <f t="shared" si="61"/>
        <v>0</v>
      </c>
      <c r="J178" s="82">
        <f t="shared" si="62"/>
        <v>0</v>
      </c>
      <c r="K178" s="83">
        <f>RANK(J178,'E. IV. kcs'!$J$3:$J$58,0)</f>
        <v>11</v>
      </c>
      <c r="L178" s="41"/>
      <c r="M178" s="43"/>
    </row>
    <row r="179" spans="1:13" ht="19.5" customHeight="1" thickBot="1" x14ac:dyDescent="0.3">
      <c r="A179" s="48"/>
      <c r="B179" s="108"/>
      <c r="C179" s="114" t="s">
        <v>90</v>
      </c>
      <c r="D179" s="49"/>
      <c r="E179" s="31">
        <f t="shared" si="63"/>
        <v>0</v>
      </c>
      <c r="F179" s="49"/>
      <c r="G179" s="31">
        <f t="shared" si="60"/>
        <v>0</v>
      </c>
      <c r="H179" s="53"/>
      <c r="I179" s="31">
        <f t="shared" si="61"/>
        <v>0</v>
      </c>
      <c r="J179" s="32">
        <f t="shared" si="62"/>
        <v>0</v>
      </c>
      <c r="K179" s="40">
        <f>RANK(J179,'E. IV. kcs'!$J$3:$J$58,0)</f>
        <v>11</v>
      </c>
      <c r="L179" s="189"/>
      <c r="M179" s="190"/>
    </row>
    <row r="180" spans="1:13" ht="19.5" customHeight="1" x14ac:dyDescent="0.25"/>
    <row r="181" spans="1:13" ht="19.5" customHeight="1" thickBot="1" x14ac:dyDescent="0.3"/>
    <row r="182" spans="1:13" ht="19.5" customHeight="1" thickBot="1" x14ac:dyDescent="0.3">
      <c r="A182" s="186"/>
      <c r="B182" s="187"/>
      <c r="C182" s="187"/>
      <c r="D182" s="187"/>
      <c r="E182" s="187"/>
      <c r="F182" s="187"/>
      <c r="G182" s="187"/>
      <c r="H182" s="187"/>
      <c r="I182" s="187"/>
      <c r="J182" s="187"/>
      <c r="K182" s="188"/>
      <c r="L182" s="176">
        <f>RANK(L184,Csapat!$C$3:P170,0)</f>
        <v>6</v>
      </c>
      <c r="M182" s="177"/>
    </row>
    <row r="183" spans="1:13" ht="19.5" customHeight="1" thickBot="1" x14ac:dyDescent="0.3">
      <c r="A183" s="34" t="s">
        <v>0</v>
      </c>
      <c r="B183" s="36" t="s">
        <v>1</v>
      </c>
      <c r="C183" s="79" t="s">
        <v>91</v>
      </c>
      <c r="D183" s="174" t="s">
        <v>87</v>
      </c>
      <c r="E183" s="174"/>
      <c r="F183" s="175" t="s">
        <v>2</v>
      </c>
      <c r="G183" s="175"/>
      <c r="H183" s="175" t="s">
        <v>6</v>
      </c>
      <c r="I183" s="175"/>
      <c r="J183" s="36" t="s">
        <v>4</v>
      </c>
      <c r="K183" s="37" t="s">
        <v>5</v>
      </c>
      <c r="L183" s="178"/>
      <c r="M183" s="179"/>
    </row>
    <row r="184" spans="1:13" ht="19.5" customHeight="1" x14ac:dyDescent="0.25">
      <c r="A184" s="50"/>
      <c r="B184" s="143"/>
      <c r="C184" s="110" t="s">
        <v>88</v>
      </c>
      <c r="D184" s="46"/>
      <c r="E184" s="103">
        <f>IF(D184&lt;6.19,0,VLOOKUP(D184,rrfut,7,TRUE))</f>
        <v>0</v>
      </c>
      <c r="F184" s="47"/>
      <c r="G184" s="33">
        <f t="shared" ref="G184:G189" si="64">IF(F184&lt;1.79,0,VLOOKUP(F184,távol,4,TRUE))</f>
        <v>0</v>
      </c>
      <c r="H184" s="51"/>
      <c r="I184" s="33">
        <f t="shared" ref="I184:I189" si="65">IF(H184&lt;4,0,VLOOKUP(H184,kisl,2,TRUE))</f>
        <v>0</v>
      </c>
      <c r="J184" s="30">
        <f>SUM(E184,G184,I184)</f>
        <v>0</v>
      </c>
      <c r="K184" s="39">
        <f>RANK(J184,'E. II. kcs'!$J$3:$J$58,0)</f>
        <v>11</v>
      </c>
      <c r="L184" s="182">
        <f>SUM(J184:J189)</f>
        <v>0</v>
      </c>
      <c r="M184" s="183"/>
    </row>
    <row r="185" spans="1:13" ht="19.5" customHeight="1" thickBot="1" x14ac:dyDescent="0.3">
      <c r="A185" s="91"/>
      <c r="B185" s="143"/>
      <c r="C185" s="111" t="s">
        <v>88</v>
      </c>
      <c r="D185" s="92"/>
      <c r="E185" s="86">
        <f>IF(D185&lt;6.19,0,VLOOKUP(D185,rrfut,7,TRUE))</f>
        <v>0</v>
      </c>
      <c r="F185" s="92"/>
      <c r="G185" s="94">
        <f t="shared" si="64"/>
        <v>0</v>
      </c>
      <c r="H185" s="95"/>
      <c r="I185" s="93">
        <f t="shared" si="65"/>
        <v>0</v>
      </c>
      <c r="J185" s="96">
        <f t="shared" ref="J185:J189" si="66">SUM(E185,G185,I185)</f>
        <v>0</v>
      </c>
      <c r="K185" s="89">
        <f>RANK(J185,'E. II. kcs'!$J$3:$J$58,0)</f>
        <v>11</v>
      </c>
      <c r="L185" s="184"/>
      <c r="M185" s="185"/>
    </row>
    <row r="186" spans="1:13" ht="19.5" customHeight="1" thickTop="1" x14ac:dyDescent="0.25">
      <c r="A186" s="97"/>
      <c r="B186" s="104"/>
      <c r="C186" s="112" t="s">
        <v>89</v>
      </c>
      <c r="D186" s="98"/>
      <c r="E186" s="99">
        <f>IF(D186&lt;6.19,0,VLOOKUP(D186,rrfut,7,TRUE))</f>
        <v>0</v>
      </c>
      <c r="F186" s="98"/>
      <c r="G186" s="99">
        <f t="shared" si="64"/>
        <v>0</v>
      </c>
      <c r="H186" s="100"/>
      <c r="I186" s="99">
        <f t="shared" si="65"/>
        <v>0</v>
      </c>
      <c r="J186" s="101">
        <f t="shared" si="66"/>
        <v>0</v>
      </c>
      <c r="K186" s="83">
        <f>RANK(J186,'E. III. kcs'!$J$3:$J$58,0)</f>
        <v>12</v>
      </c>
      <c r="L186" s="184"/>
      <c r="M186" s="185"/>
    </row>
    <row r="187" spans="1:13" ht="19.5" customHeight="1" thickBot="1" x14ac:dyDescent="0.3">
      <c r="A187" s="84"/>
      <c r="B187" s="173"/>
      <c r="C187" s="113" t="s">
        <v>89</v>
      </c>
      <c r="D187" s="85"/>
      <c r="E187" s="86">
        <f>IF(D187&lt;6.19,0,VLOOKUP(D187,rrfut,7,TRUE))</f>
        <v>0</v>
      </c>
      <c r="F187" s="85"/>
      <c r="G187" s="102">
        <f t="shared" si="64"/>
        <v>0</v>
      </c>
      <c r="H187" s="90"/>
      <c r="I187" s="86">
        <f t="shared" si="65"/>
        <v>0</v>
      </c>
      <c r="J187" s="88">
        <f t="shared" si="66"/>
        <v>0</v>
      </c>
      <c r="K187" s="89">
        <f>RANK(J187,'E. III. kcs'!$J$3:$J$58,0)</f>
        <v>12</v>
      </c>
      <c r="L187" s="184"/>
      <c r="M187" s="185"/>
    </row>
    <row r="188" spans="1:13" ht="19.5" customHeight="1" thickTop="1" x14ac:dyDescent="0.25">
      <c r="A188" s="50"/>
      <c r="B188" s="104"/>
      <c r="C188" s="112" t="s">
        <v>90</v>
      </c>
      <c r="D188" s="80"/>
      <c r="E188" s="33">
        <f t="shared" ref="E188:E189" si="67">IF(D188&lt;6.19,0,VLOOKUP(D188,rfut,5,TRUE))</f>
        <v>0</v>
      </c>
      <c r="F188" s="80"/>
      <c r="G188" s="33">
        <f t="shared" si="64"/>
        <v>0</v>
      </c>
      <c r="H188" s="81"/>
      <c r="I188" s="33">
        <f t="shared" si="65"/>
        <v>0</v>
      </c>
      <c r="J188" s="82">
        <f t="shared" si="66"/>
        <v>0</v>
      </c>
      <c r="K188" s="83">
        <f>RANK(J188,'E. IV. kcs'!$J$3:$J$58,0)</f>
        <v>11</v>
      </c>
      <c r="L188" s="41"/>
      <c r="M188" s="43"/>
    </row>
    <row r="189" spans="1:13" ht="19.5" customHeight="1" thickBot="1" x14ac:dyDescent="0.3">
      <c r="A189" s="48"/>
      <c r="B189" s="108"/>
      <c r="C189" s="114" t="s">
        <v>90</v>
      </c>
      <c r="D189" s="49"/>
      <c r="E189" s="31">
        <f t="shared" si="67"/>
        <v>0</v>
      </c>
      <c r="F189" s="49"/>
      <c r="G189" s="31">
        <f t="shared" si="64"/>
        <v>0</v>
      </c>
      <c r="H189" s="53"/>
      <c r="I189" s="31">
        <f t="shared" si="65"/>
        <v>0</v>
      </c>
      <c r="J189" s="32">
        <f t="shared" si="66"/>
        <v>0</v>
      </c>
      <c r="K189" s="40">
        <f>RANK(J189,'E. IV. kcs'!$J$3:$J$58,0)</f>
        <v>11</v>
      </c>
      <c r="L189" s="189"/>
      <c r="M189" s="190"/>
    </row>
    <row r="190" spans="1:13" ht="19.5" customHeight="1" x14ac:dyDescent="0.25"/>
    <row r="191" spans="1:13" ht="19.5" customHeight="1" thickBot="1" x14ac:dyDescent="0.3"/>
    <row r="192" spans="1:13" ht="19.5" customHeight="1" thickBot="1" x14ac:dyDescent="0.3">
      <c r="A192" s="186"/>
      <c r="B192" s="187"/>
      <c r="C192" s="187"/>
      <c r="D192" s="187"/>
      <c r="E192" s="187"/>
      <c r="F192" s="187"/>
      <c r="G192" s="187"/>
      <c r="H192" s="187"/>
      <c r="I192" s="187"/>
      <c r="J192" s="187"/>
      <c r="K192" s="188"/>
      <c r="L192" s="176">
        <f>RANK(L194,Csapat!$C$3:P180,0)</f>
        <v>6</v>
      </c>
      <c r="M192" s="177"/>
    </row>
    <row r="193" spans="1:13" ht="19.5" customHeight="1" thickBot="1" x14ac:dyDescent="0.3">
      <c r="A193" s="34" t="s">
        <v>0</v>
      </c>
      <c r="B193" s="36" t="s">
        <v>1</v>
      </c>
      <c r="C193" s="79" t="s">
        <v>91</v>
      </c>
      <c r="D193" s="174" t="s">
        <v>87</v>
      </c>
      <c r="E193" s="174"/>
      <c r="F193" s="175" t="s">
        <v>2</v>
      </c>
      <c r="G193" s="175"/>
      <c r="H193" s="175" t="s">
        <v>6</v>
      </c>
      <c r="I193" s="175"/>
      <c r="J193" s="36" t="s">
        <v>4</v>
      </c>
      <c r="K193" s="37" t="s">
        <v>5</v>
      </c>
      <c r="L193" s="178"/>
      <c r="M193" s="179"/>
    </row>
    <row r="194" spans="1:13" ht="19.5" customHeight="1" x14ac:dyDescent="0.25">
      <c r="A194" s="50"/>
      <c r="B194" s="143"/>
      <c r="C194" s="110" t="s">
        <v>88</v>
      </c>
      <c r="D194" s="46"/>
      <c r="E194" s="103">
        <f>IF(D194&lt;6.19,0,VLOOKUP(D194,rrfut,7,TRUE))</f>
        <v>0</v>
      </c>
      <c r="F194" s="47"/>
      <c r="G194" s="33">
        <f t="shared" ref="G194:G199" si="68">IF(F194&lt;1.79,0,VLOOKUP(F194,távol,4,TRUE))</f>
        <v>0</v>
      </c>
      <c r="H194" s="51"/>
      <c r="I194" s="33">
        <f t="shared" ref="I194:I199" si="69">IF(H194&lt;4,0,VLOOKUP(H194,kisl,2,TRUE))</f>
        <v>0</v>
      </c>
      <c r="J194" s="30">
        <f>SUM(E194,G194,I194)</f>
        <v>0</v>
      </c>
      <c r="K194" s="39">
        <f>RANK(J194,'E. II. kcs'!$J$3:$J$58,0)</f>
        <v>11</v>
      </c>
      <c r="L194" s="182">
        <f>SUM(J194:J199)</f>
        <v>0</v>
      </c>
      <c r="M194" s="183"/>
    </row>
    <row r="195" spans="1:13" ht="19.5" customHeight="1" thickBot="1" x14ac:dyDescent="0.3">
      <c r="A195" s="91"/>
      <c r="B195" s="143"/>
      <c r="C195" s="111" t="s">
        <v>88</v>
      </c>
      <c r="D195" s="92"/>
      <c r="E195" s="86">
        <f>IF(D195&lt;6.19,0,VLOOKUP(D195,rrfut,7,TRUE))</f>
        <v>0</v>
      </c>
      <c r="F195" s="92"/>
      <c r="G195" s="94">
        <f t="shared" si="68"/>
        <v>0</v>
      </c>
      <c r="H195" s="95"/>
      <c r="I195" s="93">
        <f t="shared" si="69"/>
        <v>0</v>
      </c>
      <c r="J195" s="96">
        <f t="shared" ref="J195:J199" si="70">SUM(E195,G195,I195)</f>
        <v>0</v>
      </c>
      <c r="K195" s="89">
        <f>RANK(J195,'E. II. kcs'!$J$3:$J$58,0)</f>
        <v>11</v>
      </c>
      <c r="L195" s="184"/>
      <c r="M195" s="185"/>
    </row>
    <row r="196" spans="1:13" ht="19.5" customHeight="1" thickTop="1" x14ac:dyDescent="0.25">
      <c r="A196" s="97"/>
      <c r="B196" s="104"/>
      <c r="C196" s="112" t="s">
        <v>89</v>
      </c>
      <c r="D196" s="98"/>
      <c r="E196" s="99">
        <f>IF(D196&lt;6.19,0,VLOOKUP(D196,rrfut,7,TRUE))</f>
        <v>0</v>
      </c>
      <c r="F196" s="98"/>
      <c r="G196" s="99">
        <f t="shared" si="68"/>
        <v>0</v>
      </c>
      <c r="H196" s="100"/>
      <c r="I196" s="99">
        <f t="shared" si="69"/>
        <v>0</v>
      </c>
      <c r="J196" s="101">
        <f t="shared" si="70"/>
        <v>0</v>
      </c>
      <c r="K196" s="83">
        <f>RANK(J196,'E. III. kcs'!$J$3:$J$58,0)</f>
        <v>12</v>
      </c>
      <c r="L196" s="184"/>
      <c r="M196" s="185"/>
    </row>
    <row r="197" spans="1:13" ht="19.5" customHeight="1" thickBot="1" x14ac:dyDescent="0.3">
      <c r="A197" s="84"/>
      <c r="B197" s="173"/>
      <c r="C197" s="113" t="s">
        <v>89</v>
      </c>
      <c r="D197" s="85"/>
      <c r="E197" s="86">
        <f>IF(D197&lt;6.19,0,VLOOKUP(D197,rrfut,7,TRUE))</f>
        <v>0</v>
      </c>
      <c r="F197" s="85"/>
      <c r="G197" s="102">
        <f t="shared" si="68"/>
        <v>0</v>
      </c>
      <c r="H197" s="90"/>
      <c r="I197" s="86">
        <f t="shared" si="69"/>
        <v>0</v>
      </c>
      <c r="J197" s="88">
        <f t="shared" si="70"/>
        <v>0</v>
      </c>
      <c r="K197" s="89">
        <f>RANK(J197,'E. III. kcs'!$J$3:$J$58,0)</f>
        <v>12</v>
      </c>
      <c r="L197" s="184"/>
      <c r="M197" s="185"/>
    </row>
    <row r="198" spans="1:13" ht="19.5" customHeight="1" thickTop="1" x14ac:dyDescent="0.25">
      <c r="A198" s="50"/>
      <c r="B198" s="104"/>
      <c r="C198" s="112" t="s">
        <v>90</v>
      </c>
      <c r="D198" s="80"/>
      <c r="E198" s="33">
        <f t="shared" ref="E198:E199" si="71">IF(D198&lt;6.19,0,VLOOKUP(D198,rfut,5,TRUE))</f>
        <v>0</v>
      </c>
      <c r="F198" s="80"/>
      <c r="G198" s="33">
        <f t="shared" si="68"/>
        <v>0</v>
      </c>
      <c r="H198" s="81"/>
      <c r="I198" s="33">
        <f t="shared" si="69"/>
        <v>0</v>
      </c>
      <c r="J198" s="82">
        <f t="shared" si="70"/>
        <v>0</v>
      </c>
      <c r="K198" s="83">
        <f>RANK(J198,'E. IV. kcs'!$J$3:$J$58,0)</f>
        <v>11</v>
      </c>
      <c r="L198" s="41"/>
      <c r="M198" s="43"/>
    </row>
    <row r="199" spans="1:13" ht="19.5" customHeight="1" thickBot="1" x14ac:dyDescent="0.3">
      <c r="A199" s="109"/>
      <c r="B199" s="108"/>
      <c r="C199" s="114" t="s">
        <v>90</v>
      </c>
      <c r="D199" s="49"/>
      <c r="E199" s="31">
        <f t="shared" si="71"/>
        <v>0</v>
      </c>
      <c r="F199" s="49"/>
      <c r="G199" s="31">
        <f t="shared" si="68"/>
        <v>0</v>
      </c>
      <c r="H199" s="53"/>
      <c r="I199" s="31">
        <f t="shared" si="69"/>
        <v>0</v>
      </c>
      <c r="J199" s="32">
        <f t="shared" si="70"/>
        <v>0</v>
      </c>
      <c r="K199" s="40">
        <f>RANK(J199,'E. IV. kcs'!$J$3:$J$58,0)</f>
        <v>11</v>
      </c>
      <c r="L199" s="189"/>
      <c r="M199" s="190"/>
    </row>
    <row r="200" spans="1:13" ht="19.5" customHeight="1" x14ac:dyDescent="0.25"/>
    <row r="201" spans="1:13" ht="19.5" customHeight="1" thickBot="1" x14ac:dyDescent="0.3"/>
    <row r="202" spans="1:13" ht="19.5" customHeight="1" thickBot="1" x14ac:dyDescent="0.3">
      <c r="A202" s="186"/>
      <c r="B202" s="187"/>
      <c r="C202" s="187"/>
      <c r="D202" s="187"/>
      <c r="E202" s="187"/>
      <c r="F202" s="187"/>
      <c r="G202" s="187"/>
      <c r="H202" s="187"/>
      <c r="I202" s="187"/>
      <c r="J202" s="187"/>
      <c r="K202" s="188"/>
      <c r="L202" s="176">
        <f>RANK(L204,Csapat!$C$3:P190,0)</f>
        <v>6</v>
      </c>
      <c r="M202" s="177"/>
    </row>
    <row r="203" spans="1:13" ht="19.5" customHeight="1" thickBot="1" x14ac:dyDescent="0.3">
      <c r="A203" s="34" t="s">
        <v>0</v>
      </c>
      <c r="B203" s="36" t="s">
        <v>1</v>
      </c>
      <c r="C203" s="79" t="s">
        <v>91</v>
      </c>
      <c r="D203" s="174" t="s">
        <v>87</v>
      </c>
      <c r="E203" s="174"/>
      <c r="F203" s="175" t="s">
        <v>2</v>
      </c>
      <c r="G203" s="175"/>
      <c r="H203" s="175" t="s">
        <v>6</v>
      </c>
      <c r="I203" s="175"/>
      <c r="J203" s="36" t="s">
        <v>4</v>
      </c>
      <c r="K203" s="37" t="s">
        <v>5</v>
      </c>
      <c r="L203" s="178"/>
      <c r="M203" s="179"/>
    </row>
    <row r="204" spans="1:13" ht="19.5" customHeight="1" x14ac:dyDescent="0.25">
      <c r="A204" s="50"/>
      <c r="B204" s="143"/>
      <c r="C204" s="110" t="s">
        <v>88</v>
      </c>
      <c r="D204" s="46"/>
      <c r="E204" s="103">
        <f>IF(D204&lt;6.19,0,VLOOKUP(D204,rrfut,7,TRUE))</f>
        <v>0</v>
      </c>
      <c r="F204" s="47"/>
      <c r="G204" s="33">
        <f t="shared" ref="G204:G209" si="72">IF(F204&lt;1.79,0,VLOOKUP(F204,távol,4,TRUE))</f>
        <v>0</v>
      </c>
      <c r="H204" s="51"/>
      <c r="I204" s="33">
        <f t="shared" ref="I204:I209" si="73">IF(H204&lt;4,0,VLOOKUP(H204,kisl,2,TRUE))</f>
        <v>0</v>
      </c>
      <c r="J204" s="30">
        <f>SUM(E204,G204,I204)</f>
        <v>0</v>
      </c>
      <c r="K204" s="39">
        <f>RANK(J204,'E. II. kcs'!$J$3:$J$58,0)</f>
        <v>11</v>
      </c>
      <c r="L204" s="182">
        <f>SUM(J204:J209)</f>
        <v>0</v>
      </c>
      <c r="M204" s="183"/>
    </row>
    <row r="205" spans="1:13" ht="19.5" customHeight="1" thickBot="1" x14ac:dyDescent="0.3">
      <c r="A205" s="91"/>
      <c r="B205" s="143"/>
      <c r="C205" s="111" t="s">
        <v>88</v>
      </c>
      <c r="D205" s="92"/>
      <c r="E205" s="86">
        <f>IF(D205&lt;6.19,0,VLOOKUP(D205,rrfut,7,TRUE))</f>
        <v>0</v>
      </c>
      <c r="F205" s="92"/>
      <c r="G205" s="94">
        <f t="shared" si="72"/>
        <v>0</v>
      </c>
      <c r="H205" s="95"/>
      <c r="I205" s="93">
        <f t="shared" si="73"/>
        <v>0</v>
      </c>
      <c r="J205" s="96">
        <f t="shared" ref="J205:J209" si="74">SUM(E205,G205,I205)</f>
        <v>0</v>
      </c>
      <c r="K205" s="89">
        <f>RANK(J205,'E. II. kcs'!$J$3:$J$58,0)</f>
        <v>11</v>
      </c>
      <c r="L205" s="184"/>
      <c r="M205" s="185"/>
    </row>
    <row r="206" spans="1:13" ht="19.5" customHeight="1" thickTop="1" x14ac:dyDescent="0.25">
      <c r="A206" s="97"/>
      <c r="B206" s="104"/>
      <c r="C206" s="112" t="s">
        <v>89</v>
      </c>
      <c r="D206" s="98"/>
      <c r="E206" s="99">
        <f>IF(D206&lt;6.19,0,VLOOKUP(D206,rrfut,7,TRUE))</f>
        <v>0</v>
      </c>
      <c r="F206" s="98"/>
      <c r="G206" s="99">
        <f t="shared" si="72"/>
        <v>0</v>
      </c>
      <c r="H206" s="100"/>
      <c r="I206" s="99">
        <f t="shared" si="73"/>
        <v>0</v>
      </c>
      <c r="J206" s="101">
        <f t="shared" si="74"/>
        <v>0</v>
      </c>
      <c r="K206" s="83">
        <f>RANK(J206,'E. III. kcs'!$J$3:$J$58,0)</f>
        <v>12</v>
      </c>
      <c r="L206" s="184"/>
      <c r="M206" s="185"/>
    </row>
    <row r="207" spans="1:13" ht="19.5" customHeight="1" thickBot="1" x14ac:dyDescent="0.3">
      <c r="A207" s="84"/>
      <c r="B207" s="173"/>
      <c r="C207" s="113" t="s">
        <v>89</v>
      </c>
      <c r="D207" s="85"/>
      <c r="E207" s="86">
        <f>IF(D207&lt;6.19,0,VLOOKUP(D207,rrfut,7,TRUE))</f>
        <v>0</v>
      </c>
      <c r="F207" s="85"/>
      <c r="G207" s="102">
        <f t="shared" si="72"/>
        <v>0</v>
      </c>
      <c r="H207" s="90"/>
      <c r="I207" s="86">
        <f t="shared" si="73"/>
        <v>0</v>
      </c>
      <c r="J207" s="88">
        <f t="shared" si="74"/>
        <v>0</v>
      </c>
      <c r="K207" s="89">
        <f>RANK(J207,'E. III. kcs'!$J$3:$J$58,0)</f>
        <v>12</v>
      </c>
      <c r="L207" s="184"/>
      <c r="M207" s="185"/>
    </row>
    <row r="208" spans="1:13" ht="19.5" customHeight="1" thickTop="1" x14ac:dyDescent="0.25">
      <c r="A208" s="50"/>
      <c r="B208" s="104"/>
      <c r="C208" s="112" t="s">
        <v>90</v>
      </c>
      <c r="D208" s="80"/>
      <c r="E208" s="33">
        <f t="shared" ref="E208:E209" si="75">IF(D208&lt;6.19,0,VLOOKUP(D208,rfut,5,TRUE))</f>
        <v>0</v>
      </c>
      <c r="F208" s="80"/>
      <c r="G208" s="33">
        <f t="shared" si="72"/>
        <v>0</v>
      </c>
      <c r="H208" s="81"/>
      <c r="I208" s="33">
        <f t="shared" si="73"/>
        <v>0</v>
      </c>
      <c r="J208" s="82">
        <f t="shared" si="74"/>
        <v>0</v>
      </c>
      <c r="K208" s="83">
        <f>RANK(J208,'E. IV. kcs'!$J$3:$J$58,0)</f>
        <v>11</v>
      </c>
      <c r="L208" s="41"/>
      <c r="M208" s="43"/>
    </row>
    <row r="209" spans="1:13" ht="19.5" customHeight="1" thickBot="1" x14ac:dyDescent="0.3">
      <c r="A209" s="48"/>
      <c r="B209" s="108"/>
      <c r="C209" s="114" t="s">
        <v>90</v>
      </c>
      <c r="D209" s="49"/>
      <c r="E209" s="31">
        <f t="shared" si="75"/>
        <v>0</v>
      </c>
      <c r="F209" s="49"/>
      <c r="G209" s="31">
        <f t="shared" si="72"/>
        <v>0</v>
      </c>
      <c r="H209" s="53"/>
      <c r="I209" s="31">
        <f t="shared" si="73"/>
        <v>0</v>
      </c>
      <c r="J209" s="32">
        <f t="shared" si="74"/>
        <v>0</v>
      </c>
      <c r="K209" s="40">
        <f>RANK(J209,'E. IV. kcs'!$J$3:$J$58,0)</f>
        <v>11</v>
      </c>
      <c r="L209" s="189"/>
      <c r="M209" s="190"/>
    </row>
    <row r="210" spans="1:13" ht="19.5" customHeight="1" x14ac:dyDescent="0.25"/>
    <row r="211" spans="1:13" ht="19.5" customHeight="1" thickBot="1" x14ac:dyDescent="0.3"/>
    <row r="212" spans="1:13" ht="19.5" customHeight="1" thickBot="1" x14ac:dyDescent="0.3">
      <c r="A212" s="186"/>
      <c r="B212" s="187"/>
      <c r="C212" s="187"/>
      <c r="D212" s="187"/>
      <c r="E212" s="187"/>
      <c r="F212" s="187"/>
      <c r="G212" s="187"/>
      <c r="H212" s="187"/>
      <c r="I212" s="187"/>
      <c r="J212" s="187"/>
      <c r="K212" s="188"/>
      <c r="L212" s="176">
        <f>RANK(L214,Csapat!$C$3:P200,0)</f>
        <v>6</v>
      </c>
      <c r="M212" s="177"/>
    </row>
    <row r="213" spans="1:13" ht="19.5" customHeight="1" thickBot="1" x14ac:dyDescent="0.3">
      <c r="A213" s="34" t="s">
        <v>0</v>
      </c>
      <c r="B213" s="36" t="s">
        <v>1</v>
      </c>
      <c r="C213" s="79" t="s">
        <v>91</v>
      </c>
      <c r="D213" s="174" t="s">
        <v>87</v>
      </c>
      <c r="E213" s="174"/>
      <c r="F213" s="175" t="s">
        <v>2</v>
      </c>
      <c r="G213" s="175"/>
      <c r="H213" s="175" t="s">
        <v>6</v>
      </c>
      <c r="I213" s="175"/>
      <c r="J213" s="36" t="s">
        <v>4</v>
      </c>
      <c r="K213" s="37" t="s">
        <v>5</v>
      </c>
      <c r="L213" s="178"/>
      <c r="M213" s="179"/>
    </row>
    <row r="214" spans="1:13" ht="19.5" customHeight="1" x14ac:dyDescent="0.25">
      <c r="A214" s="50"/>
      <c r="B214" s="143"/>
      <c r="C214" s="110" t="s">
        <v>88</v>
      </c>
      <c r="D214" s="46"/>
      <c r="E214" s="103">
        <f>IF(D214&lt;6.19,0,VLOOKUP(D214,rrfut,7,TRUE))</f>
        <v>0</v>
      </c>
      <c r="F214" s="47"/>
      <c r="G214" s="33">
        <f t="shared" ref="G214:G219" si="76">IF(F214&lt;1.79,0,VLOOKUP(F214,távol,4,TRUE))</f>
        <v>0</v>
      </c>
      <c r="H214" s="51"/>
      <c r="I214" s="33">
        <f t="shared" ref="I214:I219" si="77">IF(H214&lt;4,0,VLOOKUP(H214,kisl,2,TRUE))</f>
        <v>0</v>
      </c>
      <c r="J214" s="30">
        <f>SUM(E214,G214,I214)</f>
        <v>0</v>
      </c>
      <c r="K214" s="39">
        <f>RANK(J214,'E. II. kcs'!$J$3:$J$58,0)</f>
        <v>11</v>
      </c>
      <c r="L214" s="182">
        <f>SUM(J214:J219)</f>
        <v>0</v>
      </c>
      <c r="M214" s="183"/>
    </row>
    <row r="215" spans="1:13" ht="19.5" customHeight="1" thickBot="1" x14ac:dyDescent="0.3">
      <c r="A215" s="91"/>
      <c r="B215" s="143"/>
      <c r="C215" s="111" t="s">
        <v>88</v>
      </c>
      <c r="D215" s="92"/>
      <c r="E215" s="86">
        <f>IF(D215&lt;6.19,0,VLOOKUP(D215,rrfut,7,TRUE))</f>
        <v>0</v>
      </c>
      <c r="F215" s="92"/>
      <c r="G215" s="94">
        <f t="shared" si="76"/>
        <v>0</v>
      </c>
      <c r="H215" s="95"/>
      <c r="I215" s="93">
        <f t="shared" si="77"/>
        <v>0</v>
      </c>
      <c r="J215" s="96">
        <f t="shared" ref="J215:J219" si="78">SUM(E215,G215,I215)</f>
        <v>0</v>
      </c>
      <c r="K215" s="89">
        <f>RANK(J215,'E. II. kcs'!$J$3:$J$58,0)</f>
        <v>11</v>
      </c>
      <c r="L215" s="184"/>
      <c r="M215" s="185"/>
    </row>
    <row r="216" spans="1:13" ht="19.5" customHeight="1" thickTop="1" x14ac:dyDescent="0.25">
      <c r="A216" s="97"/>
      <c r="B216" s="104"/>
      <c r="C216" s="112" t="s">
        <v>89</v>
      </c>
      <c r="D216" s="98"/>
      <c r="E216" s="99">
        <f>IF(D216&lt;6.19,0,VLOOKUP(D216,rrfut,7,TRUE))</f>
        <v>0</v>
      </c>
      <c r="F216" s="98"/>
      <c r="G216" s="99">
        <f t="shared" si="76"/>
        <v>0</v>
      </c>
      <c r="H216" s="100"/>
      <c r="I216" s="99">
        <f t="shared" si="77"/>
        <v>0</v>
      </c>
      <c r="J216" s="101">
        <f t="shared" si="78"/>
        <v>0</v>
      </c>
      <c r="K216" s="83">
        <f>RANK(J216,'E. III. kcs'!$J$3:$J$58,0)</f>
        <v>12</v>
      </c>
      <c r="L216" s="184"/>
      <c r="M216" s="185"/>
    </row>
    <row r="217" spans="1:13" ht="19.5" customHeight="1" thickBot="1" x14ac:dyDescent="0.3">
      <c r="A217" s="84"/>
      <c r="B217" s="173"/>
      <c r="C217" s="113" t="s">
        <v>89</v>
      </c>
      <c r="D217" s="85"/>
      <c r="E217" s="86">
        <f>IF(D217&lt;6.19,0,VLOOKUP(D217,rrfut,7,TRUE))</f>
        <v>0</v>
      </c>
      <c r="F217" s="85"/>
      <c r="G217" s="102">
        <f t="shared" si="76"/>
        <v>0</v>
      </c>
      <c r="H217" s="90"/>
      <c r="I217" s="86">
        <f t="shared" si="77"/>
        <v>0</v>
      </c>
      <c r="J217" s="88">
        <f t="shared" si="78"/>
        <v>0</v>
      </c>
      <c r="K217" s="89">
        <f>RANK(J217,'E. III. kcs'!$J$3:$J$58,0)</f>
        <v>12</v>
      </c>
      <c r="L217" s="184"/>
      <c r="M217" s="185"/>
    </row>
    <row r="218" spans="1:13" ht="19.5" customHeight="1" thickTop="1" x14ac:dyDescent="0.25">
      <c r="A218" s="50"/>
      <c r="B218" s="104"/>
      <c r="C218" s="112" t="s">
        <v>90</v>
      </c>
      <c r="D218" s="80"/>
      <c r="E218" s="33">
        <f t="shared" ref="E218:E219" si="79">IF(D218&lt;6.19,0,VLOOKUP(D218,rfut,5,TRUE))</f>
        <v>0</v>
      </c>
      <c r="F218" s="80"/>
      <c r="G218" s="33">
        <f t="shared" si="76"/>
        <v>0</v>
      </c>
      <c r="H218" s="81"/>
      <c r="I218" s="33">
        <f t="shared" si="77"/>
        <v>0</v>
      </c>
      <c r="J218" s="82">
        <f t="shared" si="78"/>
        <v>0</v>
      </c>
      <c r="K218" s="83">
        <f>RANK(J218,'E. IV. kcs'!$J$3:$J$58,0)</f>
        <v>11</v>
      </c>
      <c r="L218" s="41"/>
      <c r="M218" s="43"/>
    </row>
    <row r="219" spans="1:13" ht="19.5" customHeight="1" thickBot="1" x14ac:dyDescent="0.3">
      <c r="A219" s="48"/>
      <c r="B219" s="108"/>
      <c r="C219" s="114" t="s">
        <v>90</v>
      </c>
      <c r="D219" s="49"/>
      <c r="E219" s="31">
        <f t="shared" si="79"/>
        <v>0</v>
      </c>
      <c r="F219" s="49"/>
      <c r="G219" s="31">
        <f t="shared" si="76"/>
        <v>0</v>
      </c>
      <c r="H219" s="53"/>
      <c r="I219" s="31">
        <f t="shared" si="77"/>
        <v>0</v>
      </c>
      <c r="J219" s="32">
        <f t="shared" si="78"/>
        <v>0</v>
      </c>
      <c r="K219" s="40">
        <f>RANK(J219,'E. IV. kcs'!$J$3:$J$58,0)</f>
        <v>11</v>
      </c>
      <c r="L219" s="189"/>
      <c r="M219" s="190"/>
    </row>
    <row r="220" spans="1:13" ht="19.5" customHeight="1" x14ac:dyDescent="0.25"/>
    <row r="221" spans="1:13" ht="19.5" customHeight="1" thickBot="1" x14ac:dyDescent="0.3"/>
    <row r="222" spans="1:13" ht="19.5" customHeight="1" thickBot="1" x14ac:dyDescent="0.3">
      <c r="A222" s="186"/>
      <c r="B222" s="187"/>
      <c r="C222" s="187"/>
      <c r="D222" s="187"/>
      <c r="E222" s="187"/>
      <c r="F222" s="187"/>
      <c r="G222" s="187"/>
      <c r="H222" s="187"/>
      <c r="I222" s="187"/>
      <c r="J222" s="187"/>
      <c r="K222" s="188"/>
      <c r="L222" s="176">
        <f>RANK(L224,Csapat!$C$3:P210,0)</f>
        <v>6</v>
      </c>
      <c r="M222" s="177"/>
    </row>
    <row r="223" spans="1:13" ht="19.5" customHeight="1" thickBot="1" x14ac:dyDescent="0.3">
      <c r="A223" s="34" t="s">
        <v>0</v>
      </c>
      <c r="B223" s="36" t="s">
        <v>1</v>
      </c>
      <c r="C223" s="79" t="s">
        <v>91</v>
      </c>
      <c r="D223" s="174" t="s">
        <v>87</v>
      </c>
      <c r="E223" s="174"/>
      <c r="F223" s="175" t="s">
        <v>2</v>
      </c>
      <c r="G223" s="175"/>
      <c r="H223" s="175" t="s">
        <v>6</v>
      </c>
      <c r="I223" s="175"/>
      <c r="J223" s="36" t="s">
        <v>4</v>
      </c>
      <c r="K223" s="37" t="s">
        <v>5</v>
      </c>
      <c r="L223" s="178"/>
      <c r="M223" s="179"/>
    </row>
    <row r="224" spans="1:13" ht="19.5" customHeight="1" x14ac:dyDescent="0.25">
      <c r="A224" s="50"/>
      <c r="B224" s="143"/>
      <c r="C224" s="110" t="s">
        <v>88</v>
      </c>
      <c r="D224" s="46"/>
      <c r="E224" s="103">
        <f>IF(D224&lt;6.19,0,VLOOKUP(D224,rrfut,7,TRUE))</f>
        <v>0</v>
      </c>
      <c r="F224" s="47"/>
      <c r="G224" s="33">
        <f t="shared" ref="G224:G229" si="80">IF(F224&lt;1.79,0,VLOOKUP(F224,távol,4,TRUE))</f>
        <v>0</v>
      </c>
      <c r="H224" s="51"/>
      <c r="I224" s="33">
        <f t="shared" ref="I224:I229" si="81">IF(H224&lt;4,0,VLOOKUP(H224,kisl,2,TRUE))</f>
        <v>0</v>
      </c>
      <c r="J224" s="30">
        <f>SUM(E224,G224,I224)</f>
        <v>0</v>
      </c>
      <c r="K224" s="39">
        <f>RANK(J224,'E. II. kcs'!$J$3:$J$58,0)</f>
        <v>11</v>
      </c>
      <c r="L224" s="182">
        <f>SUM(J224:J229)</f>
        <v>0</v>
      </c>
      <c r="M224" s="183"/>
    </row>
    <row r="225" spans="1:13" ht="19.5" customHeight="1" thickBot="1" x14ac:dyDescent="0.3">
      <c r="A225" s="91"/>
      <c r="B225" s="143"/>
      <c r="C225" s="111" t="s">
        <v>88</v>
      </c>
      <c r="D225" s="92"/>
      <c r="E225" s="86">
        <f>IF(D225&lt;6.19,0,VLOOKUP(D225,rrfut,7,TRUE))</f>
        <v>0</v>
      </c>
      <c r="F225" s="92"/>
      <c r="G225" s="94">
        <f t="shared" si="80"/>
        <v>0</v>
      </c>
      <c r="H225" s="95"/>
      <c r="I225" s="93">
        <f t="shared" si="81"/>
        <v>0</v>
      </c>
      <c r="J225" s="96">
        <f t="shared" ref="J225:J229" si="82">SUM(E225,G225,I225)</f>
        <v>0</v>
      </c>
      <c r="K225" s="89">
        <f>RANK(J225,'E. II. kcs'!$J$3:$J$58,0)</f>
        <v>11</v>
      </c>
      <c r="L225" s="184"/>
      <c r="M225" s="185"/>
    </row>
    <row r="226" spans="1:13" ht="19.5" customHeight="1" thickTop="1" x14ac:dyDescent="0.25">
      <c r="A226" s="97"/>
      <c r="B226" s="104"/>
      <c r="C226" s="112" t="s">
        <v>89</v>
      </c>
      <c r="D226" s="98"/>
      <c r="E226" s="99">
        <f>IF(D226&lt;6.19,0,VLOOKUP(D226,rrfut,7,TRUE))</f>
        <v>0</v>
      </c>
      <c r="F226" s="98"/>
      <c r="G226" s="99">
        <f t="shared" si="80"/>
        <v>0</v>
      </c>
      <c r="H226" s="100"/>
      <c r="I226" s="99">
        <f t="shared" si="81"/>
        <v>0</v>
      </c>
      <c r="J226" s="101">
        <f t="shared" si="82"/>
        <v>0</v>
      </c>
      <c r="K226" s="83">
        <f>RANK(J226,'E. III. kcs'!$J$3:$J$58,0)</f>
        <v>12</v>
      </c>
      <c r="L226" s="184"/>
      <c r="M226" s="185"/>
    </row>
    <row r="227" spans="1:13" ht="19.5" customHeight="1" thickBot="1" x14ac:dyDescent="0.3">
      <c r="A227" s="84"/>
      <c r="B227" s="173"/>
      <c r="C227" s="113" t="s">
        <v>89</v>
      </c>
      <c r="D227" s="85"/>
      <c r="E227" s="86">
        <f>IF(D227&lt;6.19,0,VLOOKUP(D227,rrfut,7,TRUE))</f>
        <v>0</v>
      </c>
      <c r="F227" s="85"/>
      <c r="G227" s="102">
        <f t="shared" si="80"/>
        <v>0</v>
      </c>
      <c r="H227" s="90"/>
      <c r="I227" s="86">
        <f t="shared" si="81"/>
        <v>0</v>
      </c>
      <c r="J227" s="88">
        <f t="shared" si="82"/>
        <v>0</v>
      </c>
      <c r="K227" s="89">
        <f>RANK(J227,'E. III. kcs'!$J$3:$J$58,0)</f>
        <v>12</v>
      </c>
      <c r="L227" s="184"/>
      <c r="M227" s="185"/>
    </row>
    <row r="228" spans="1:13" ht="19.5" customHeight="1" thickTop="1" x14ac:dyDescent="0.25">
      <c r="A228" s="50"/>
      <c r="B228" s="104"/>
      <c r="C228" s="112" t="s">
        <v>90</v>
      </c>
      <c r="D228" s="80"/>
      <c r="E228" s="33">
        <f t="shared" ref="E228:E229" si="83">IF(D228&lt;6.19,0,VLOOKUP(D228,rfut,5,TRUE))</f>
        <v>0</v>
      </c>
      <c r="F228" s="80"/>
      <c r="G228" s="33">
        <f t="shared" si="80"/>
        <v>0</v>
      </c>
      <c r="H228" s="81"/>
      <c r="I228" s="33">
        <f t="shared" si="81"/>
        <v>0</v>
      </c>
      <c r="J228" s="82">
        <f t="shared" si="82"/>
        <v>0</v>
      </c>
      <c r="K228" s="83">
        <f>RANK(J228,'E. IV. kcs'!$J$3:$J$58,0)</f>
        <v>11</v>
      </c>
      <c r="L228" s="41"/>
      <c r="M228" s="43"/>
    </row>
    <row r="229" spans="1:13" ht="19.5" customHeight="1" thickBot="1" x14ac:dyDescent="0.3">
      <c r="A229" s="48"/>
      <c r="B229" s="108"/>
      <c r="C229" s="114" t="s">
        <v>90</v>
      </c>
      <c r="D229" s="49"/>
      <c r="E229" s="31">
        <f t="shared" si="83"/>
        <v>0</v>
      </c>
      <c r="F229" s="49"/>
      <c r="G229" s="31">
        <f t="shared" si="80"/>
        <v>0</v>
      </c>
      <c r="H229" s="53"/>
      <c r="I229" s="31">
        <f t="shared" si="81"/>
        <v>0</v>
      </c>
      <c r="J229" s="32">
        <f t="shared" si="82"/>
        <v>0</v>
      </c>
      <c r="K229" s="40">
        <f>RANK(J229,'E. IV. kcs'!$J$3:$J$58,0)</f>
        <v>11</v>
      </c>
      <c r="L229" s="189"/>
      <c r="M229" s="190"/>
    </row>
    <row r="230" spans="1:13" ht="19.5" customHeight="1" x14ac:dyDescent="0.25"/>
    <row r="231" spans="1:13" ht="19.5" customHeight="1" thickBot="1" x14ac:dyDescent="0.3"/>
    <row r="232" spans="1:13" ht="19.5" customHeight="1" thickBot="1" x14ac:dyDescent="0.3">
      <c r="A232" s="186"/>
      <c r="B232" s="187"/>
      <c r="C232" s="187"/>
      <c r="D232" s="187"/>
      <c r="E232" s="187"/>
      <c r="F232" s="187"/>
      <c r="G232" s="187"/>
      <c r="H232" s="187"/>
      <c r="I232" s="187"/>
      <c r="J232" s="187"/>
      <c r="K232" s="188"/>
      <c r="L232" s="176">
        <f>RANK(L234,Csapat!$C$3:P220,0)</f>
        <v>6</v>
      </c>
      <c r="M232" s="177"/>
    </row>
    <row r="233" spans="1:13" ht="19.5" customHeight="1" thickBot="1" x14ac:dyDescent="0.3">
      <c r="A233" s="34" t="s">
        <v>0</v>
      </c>
      <c r="B233" s="36" t="s">
        <v>1</v>
      </c>
      <c r="C233" s="79" t="s">
        <v>91</v>
      </c>
      <c r="D233" s="174" t="s">
        <v>87</v>
      </c>
      <c r="E233" s="174"/>
      <c r="F233" s="175" t="s">
        <v>2</v>
      </c>
      <c r="G233" s="175"/>
      <c r="H233" s="175" t="s">
        <v>6</v>
      </c>
      <c r="I233" s="175"/>
      <c r="J233" s="36" t="s">
        <v>4</v>
      </c>
      <c r="K233" s="37" t="s">
        <v>5</v>
      </c>
      <c r="L233" s="178"/>
      <c r="M233" s="179"/>
    </row>
    <row r="234" spans="1:13" ht="19.5" customHeight="1" x14ac:dyDescent="0.25">
      <c r="A234" s="50"/>
      <c r="B234" s="143"/>
      <c r="C234" s="110" t="s">
        <v>88</v>
      </c>
      <c r="D234" s="46"/>
      <c r="E234" s="103">
        <f>IF(D234&lt;6.19,0,VLOOKUP(D234,rrfut,7,TRUE))</f>
        <v>0</v>
      </c>
      <c r="F234" s="47"/>
      <c r="G234" s="33">
        <f t="shared" ref="G234:G239" si="84">IF(F234&lt;1.79,0,VLOOKUP(F234,távol,4,TRUE))</f>
        <v>0</v>
      </c>
      <c r="H234" s="51"/>
      <c r="I234" s="33">
        <f t="shared" ref="I234:I239" si="85">IF(H234&lt;4,0,VLOOKUP(H234,kisl,2,TRUE))</f>
        <v>0</v>
      </c>
      <c r="J234" s="30">
        <f>SUM(E234,G234,I234)</f>
        <v>0</v>
      </c>
      <c r="K234" s="39">
        <f>RANK(J234,'E. II. kcs'!$J$3:$J$58,0)</f>
        <v>11</v>
      </c>
      <c r="L234" s="182">
        <f>SUM(J234:J239)</f>
        <v>0</v>
      </c>
      <c r="M234" s="183"/>
    </row>
    <row r="235" spans="1:13" ht="19.5" customHeight="1" thickBot="1" x14ac:dyDescent="0.3">
      <c r="A235" s="91"/>
      <c r="B235" s="143"/>
      <c r="C235" s="111" t="s">
        <v>88</v>
      </c>
      <c r="D235" s="92"/>
      <c r="E235" s="86">
        <f>IF(D235&lt;6.19,0,VLOOKUP(D235,rrfut,7,TRUE))</f>
        <v>0</v>
      </c>
      <c r="F235" s="92"/>
      <c r="G235" s="94">
        <f t="shared" si="84"/>
        <v>0</v>
      </c>
      <c r="H235" s="95"/>
      <c r="I235" s="93">
        <f t="shared" si="85"/>
        <v>0</v>
      </c>
      <c r="J235" s="96">
        <f t="shared" ref="J235:J239" si="86">SUM(E235,G235,I235)</f>
        <v>0</v>
      </c>
      <c r="K235" s="89">
        <f>RANK(J235,'E. II. kcs'!$J$3:$J$58,0)</f>
        <v>11</v>
      </c>
      <c r="L235" s="184"/>
      <c r="M235" s="185"/>
    </row>
    <row r="236" spans="1:13" ht="19.5" customHeight="1" thickTop="1" x14ac:dyDescent="0.25">
      <c r="A236" s="97"/>
      <c r="B236" s="104"/>
      <c r="C236" s="112" t="s">
        <v>89</v>
      </c>
      <c r="D236" s="98"/>
      <c r="E236" s="99">
        <f>IF(D236&lt;6.19,0,VLOOKUP(D236,rrfut,7,TRUE))</f>
        <v>0</v>
      </c>
      <c r="F236" s="98"/>
      <c r="G236" s="99">
        <f t="shared" si="84"/>
        <v>0</v>
      </c>
      <c r="H236" s="100"/>
      <c r="I236" s="99">
        <f t="shared" si="85"/>
        <v>0</v>
      </c>
      <c r="J236" s="101">
        <f t="shared" si="86"/>
        <v>0</v>
      </c>
      <c r="K236" s="83">
        <f>RANK(J236,'E. III. kcs'!$J$3:$J$58,0)</f>
        <v>12</v>
      </c>
      <c r="L236" s="184"/>
      <c r="M236" s="185"/>
    </row>
    <row r="237" spans="1:13" ht="19.5" customHeight="1" thickBot="1" x14ac:dyDescent="0.3">
      <c r="A237" s="84"/>
      <c r="B237" s="173"/>
      <c r="C237" s="113" t="s">
        <v>89</v>
      </c>
      <c r="D237" s="85"/>
      <c r="E237" s="86">
        <f>IF(D237&lt;6.19,0,VLOOKUP(D237,rrfut,7,TRUE))</f>
        <v>0</v>
      </c>
      <c r="F237" s="85"/>
      <c r="G237" s="102">
        <f t="shared" si="84"/>
        <v>0</v>
      </c>
      <c r="H237" s="90"/>
      <c r="I237" s="86">
        <f t="shared" si="85"/>
        <v>0</v>
      </c>
      <c r="J237" s="88">
        <f t="shared" si="86"/>
        <v>0</v>
      </c>
      <c r="K237" s="89">
        <f>RANK(J237,'E. III. kcs'!$J$3:$J$58,0)</f>
        <v>12</v>
      </c>
      <c r="L237" s="184"/>
      <c r="M237" s="185"/>
    </row>
    <row r="238" spans="1:13" ht="19.5" customHeight="1" thickTop="1" x14ac:dyDescent="0.25">
      <c r="A238" s="50"/>
      <c r="B238" s="104"/>
      <c r="C238" s="112" t="s">
        <v>90</v>
      </c>
      <c r="D238" s="80"/>
      <c r="E238" s="33">
        <f t="shared" ref="E238:E239" si="87">IF(D238&lt;6.19,0,VLOOKUP(D238,rfut,5,TRUE))</f>
        <v>0</v>
      </c>
      <c r="F238" s="80"/>
      <c r="G238" s="33">
        <f t="shared" si="84"/>
        <v>0</v>
      </c>
      <c r="H238" s="81"/>
      <c r="I238" s="33">
        <f t="shared" si="85"/>
        <v>0</v>
      </c>
      <c r="J238" s="82">
        <f t="shared" si="86"/>
        <v>0</v>
      </c>
      <c r="K238" s="83">
        <f>RANK(J238,'E. IV. kcs'!$J$3:$J$58,0)</f>
        <v>11</v>
      </c>
      <c r="L238" s="41"/>
      <c r="M238" s="43"/>
    </row>
    <row r="239" spans="1:13" ht="19.5" customHeight="1" thickBot="1" x14ac:dyDescent="0.3">
      <c r="A239" s="48"/>
      <c r="B239" s="108"/>
      <c r="C239" s="114" t="s">
        <v>90</v>
      </c>
      <c r="D239" s="49"/>
      <c r="E239" s="31">
        <f t="shared" si="87"/>
        <v>0</v>
      </c>
      <c r="F239" s="49"/>
      <c r="G239" s="31">
        <f t="shared" si="84"/>
        <v>0</v>
      </c>
      <c r="H239" s="53"/>
      <c r="I239" s="31">
        <f t="shared" si="85"/>
        <v>0</v>
      </c>
      <c r="J239" s="32">
        <f t="shared" si="86"/>
        <v>0</v>
      </c>
      <c r="K239" s="40">
        <f>RANK(J239,'E. IV. kcs'!$J$3:$J$58,0)</f>
        <v>11</v>
      </c>
      <c r="L239" s="189"/>
      <c r="M239" s="190"/>
    </row>
    <row r="240" spans="1:13" ht="19.5" customHeight="1" x14ac:dyDescent="0.25"/>
    <row r="241" spans="1:13" ht="19.5" customHeight="1" thickBot="1" x14ac:dyDescent="0.3"/>
    <row r="242" spans="1:13" ht="19.5" customHeight="1" thickBot="1" x14ac:dyDescent="0.3">
      <c r="A242" s="186"/>
      <c r="B242" s="187"/>
      <c r="C242" s="187"/>
      <c r="D242" s="187"/>
      <c r="E242" s="187"/>
      <c r="F242" s="187"/>
      <c r="G242" s="187"/>
      <c r="H242" s="187"/>
      <c r="I242" s="187"/>
      <c r="J242" s="187"/>
      <c r="K242" s="188"/>
      <c r="L242" s="176">
        <f>RANK(L244,Csapat!$C$3:P230,0)</f>
        <v>6</v>
      </c>
      <c r="M242" s="177"/>
    </row>
    <row r="243" spans="1:13" ht="19.5" customHeight="1" thickBot="1" x14ac:dyDescent="0.3">
      <c r="A243" s="34" t="s">
        <v>0</v>
      </c>
      <c r="B243" s="36" t="s">
        <v>1</v>
      </c>
      <c r="C243" s="79" t="s">
        <v>91</v>
      </c>
      <c r="D243" s="174" t="s">
        <v>87</v>
      </c>
      <c r="E243" s="174"/>
      <c r="F243" s="175" t="s">
        <v>2</v>
      </c>
      <c r="G243" s="175"/>
      <c r="H243" s="175" t="s">
        <v>6</v>
      </c>
      <c r="I243" s="175"/>
      <c r="J243" s="36" t="s">
        <v>4</v>
      </c>
      <c r="K243" s="37" t="s">
        <v>5</v>
      </c>
      <c r="L243" s="178"/>
      <c r="M243" s="179"/>
    </row>
    <row r="244" spans="1:13" ht="19.5" customHeight="1" x14ac:dyDescent="0.25">
      <c r="A244" s="50"/>
      <c r="B244" s="143"/>
      <c r="C244" s="110" t="s">
        <v>88</v>
      </c>
      <c r="D244" s="46"/>
      <c r="E244" s="103">
        <f>IF(D244&lt;6.19,0,VLOOKUP(D244,rrfut,7,TRUE))</f>
        <v>0</v>
      </c>
      <c r="F244" s="47"/>
      <c r="G244" s="33">
        <f t="shared" ref="G244:G249" si="88">IF(F244&lt;1.79,0,VLOOKUP(F244,távol,4,TRUE))</f>
        <v>0</v>
      </c>
      <c r="H244" s="51"/>
      <c r="I244" s="33">
        <f t="shared" ref="I244:I249" si="89">IF(H244&lt;4,0,VLOOKUP(H244,kisl,2,TRUE))</f>
        <v>0</v>
      </c>
      <c r="J244" s="30">
        <f>SUM(E244,G244,I244)</f>
        <v>0</v>
      </c>
      <c r="K244" s="39">
        <f>RANK(J244,'E. II. kcs'!$J$3:$J$58,0)</f>
        <v>11</v>
      </c>
      <c r="L244" s="182">
        <f>SUM(J244:J249)</f>
        <v>0</v>
      </c>
      <c r="M244" s="183"/>
    </row>
    <row r="245" spans="1:13" ht="19.5" customHeight="1" thickBot="1" x14ac:dyDescent="0.3">
      <c r="A245" s="91"/>
      <c r="B245" s="143"/>
      <c r="C245" s="111" t="s">
        <v>88</v>
      </c>
      <c r="D245" s="92"/>
      <c r="E245" s="86">
        <f>IF(D245&lt;6.19,0,VLOOKUP(D245,rrfut,7,TRUE))</f>
        <v>0</v>
      </c>
      <c r="F245" s="92"/>
      <c r="G245" s="94">
        <f t="shared" si="88"/>
        <v>0</v>
      </c>
      <c r="H245" s="95"/>
      <c r="I245" s="93">
        <f t="shared" si="89"/>
        <v>0</v>
      </c>
      <c r="J245" s="96">
        <f t="shared" ref="J245:J249" si="90">SUM(E245,G245,I245)</f>
        <v>0</v>
      </c>
      <c r="K245" s="89">
        <f>RANK(J245,'E. II. kcs'!$J$3:$J$58,0)</f>
        <v>11</v>
      </c>
      <c r="L245" s="184"/>
      <c r="M245" s="185"/>
    </row>
    <row r="246" spans="1:13" ht="19.5" customHeight="1" thickTop="1" x14ac:dyDescent="0.25">
      <c r="A246" s="97"/>
      <c r="B246" s="104"/>
      <c r="C246" s="112" t="s">
        <v>89</v>
      </c>
      <c r="D246" s="98"/>
      <c r="E246" s="99">
        <f>IF(D246&lt;6.19,0,VLOOKUP(D246,rrfut,7,TRUE))</f>
        <v>0</v>
      </c>
      <c r="F246" s="98"/>
      <c r="G246" s="99">
        <f t="shared" si="88"/>
        <v>0</v>
      </c>
      <c r="H246" s="100"/>
      <c r="I246" s="99">
        <f t="shared" si="89"/>
        <v>0</v>
      </c>
      <c r="J246" s="101">
        <f t="shared" si="90"/>
        <v>0</v>
      </c>
      <c r="K246" s="83">
        <f>RANK(J246,'E. III. kcs'!$J$3:$J$58,0)</f>
        <v>12</v>
      </c>
      <c r="L246" s="184"/>
      <c r="M246" s="185"/>
    </row>
    <row r="247" spans="1:13" ht="19.5" customHeight="1" thickBot="1" x14ac:dyDescent="0.3">
      <c r="A247" s="84"/>
      <c r="B247" s="173"/>
      <c r="C247" s="113" t="s">
        <v>89</v>
      </c>
      <c r="D247" s="85"/>
      <c r="E247" s="86">
        <f>IF(D247&lt;6.19,0,VLOOKUP(D247,rrfut,7,TRUE))</f>
        <v>0</v>
      </c>
      <c r="F247" s="85"/>
      <c r="G247" s="102">
        <f t="shared" si="88"/>
        <v>0</v>
      </c>
      <c r="H247" s="90"/>
      <c r="I247" s="86">
        <f t="shared" si="89"/>
        <v>0</v>
      </c>
      <c r="J247" s="88">
        <f t="shared" si="90"/>
        <v>0</v>
      </c>
      <c r="K247" s="89">
        <f>RANK(J247,'E. III. kcs'!$J$3:$J$58,0)</f>
        <v>12</v>
      </c>
      <c r="L247" s="184"/>
      <c r="M247" s="185"/>
    </row>
    <row r="248" spans="1:13" ht="19.5" customHeight="1" thickTop="1" x14ac:dyDescent="0.25">
      <c r="A248" s="50"/>
      <c r="B248" s="104"/>
      <c r="C248" s="112" t="s">
        <v>90</v>
      </c>
      <c r="D248" s="80"/>
      <c r="E248" s="33">
        <f t="shared" ref="E248:E249" si="91">IF(D248&lt;6.19,0,VLOOKUP(D248,rfut,5,TRUE))</f>
        <v>0</v>
      </c>
      <c r="F248" s="80"/>
      <c r="G248" s="33">
        <f t="shared" si="88"/>
        <v>0</v>
      </c>
      <c r="H248" s="81"/>
      <c r="I248" s="33">
        <f t="shared" si="89"/>
        <v>0</v>
      </c>
      <c r="J248" s="82">
        <f t="shared" si="90"/>
        <v>0</v>
      </c>
      <c r="K248" s="83">
        <f>RANK(J248,'E. IV. kcs'!$J$3:$J$58,0)</f>
        <v>11</v>
      </c>
      <c r="L248" s="41"/>
      <c r="M248" s="43"/>
    </row>
    <row r="249" spans="1:13" ht="19.5" customHeight="1" thickBot="1" x14ac:dyDescent="0.3">
      <c r="A249" s="48"/>
      <c r="B249" s="108"/>
      <c r="C249" s="114" t="s">
        <v>90</v>
      </c>
      <c r="D249" s="49"/>
      <c r="E249" s="31">
        <f t="shared" si="91"/>
        <v>0</v>
      </c>
      <c r="F249" s="49"/>
      <c r="G249" s="31">
        <f t="shared" si="88"/>
        <v>0</v>
      </c>
      <c r="H249" s="53"/>
      <c r="I249" s="31">
        <f t="shared" si="89"/>
        <v>0</v>
      </c>
      <c r="J249" s="32">
        <f t="shared" si="90"/>
        <v>0</v>
      </c>
      <c r="K249" s="40">
        <f>RANK(J249,'E. IV. kcs'!$J$3:$J$58,0)</f>
        <v>11</v>
      </c>
      <c r="L249" s="189"/>
      <c r="M249" s="190"/>
    </row>
    <row r="250" spans="1:13" ht="19.5" customHeight="1" x14ac:dyDescent="0.25"/>
    <row r="251" spans="1:13" ht="19.5" customHeight="1" thickBot="1" x14ac:dyDescent="0.3"/>
    <row r="252" spans="1:13" ht="19.5" customHeight="1" thickBot="1" x14ac:dyDescent="0.3">
      <c r="A252" s="186"/>
      <c r="B252" s="187"/>
      <c r="C252" s="187"/>
      <c r="D252" s="187"/>
      <c r="E252" s="187"/>
      <c r="F252" s="187"/>
      <c r="G252" s="187"/>
      <c r="H252" s="187"/>
      <c r="I252" s="187"/>
      <c r="J252" s="187"/>
      <c r="K252" s="188"/>
      <c r="L252" s="176">
        <f>RANK(L254,Csapat!$C$3:P240,0)</f>
        <v>6</v>
      </c>
      <c r="M252" s="177"/>
    </row>
    <row r="253" spans="1:13" ht="19.5" customHeight="1" thickBot="1" x14ac:dyDescent="0.3">
      <c r="A253" s="34" t="s">
        <v>0</v>
      </c>
      <c r="B253" s="36" t="s">
        <v>1</v>
      </c>
      <c r="C253" s="79" t="s">
        <v>91</v>
      </c>
      <c r="D253" s="174" t="s">
        <v>87</v>
      </c>
      <c r="E253" s="174"/>
      <c r="F253" s="175" t="s">
        <v>2</v>
      </c>
      <c r="G253" s="175"/>
      <c r="H253" s="175" t="s">
        <v>6</v>
      </c>
      <c r="I253" s="175"/>
      <c r="J253" s="36" t="s">
        <v>4</v>
      </c>
      <c r="K253" s="37" t="s">
        <v>5</v>
      </c>
      <c r="L253" s="178"/>
      <c r="M253" s="179"/>
    </row>
    <row r="254" spans="1:13" ht="19.5" customHeight="1" x14ac:dyDescent="0.25">
      <c r="A254" s="50"/>
      <c r="B254" s="143"/>
      <c r="C254" s="110" t="s">
        <v>88</v>
      </c>
      <c r="D254" s="46"/>
      <c r="E254" s="103">
        <f>IF(D254&lt;6.19,0,VLOOKUP(D254,rrfut,7,TRUE))</f>
        <v>0</v>
      </c>
      <c r="F254" s="47"/>
      <c r="G254" s="33">
        <f t="shared" ref="G254:G259" si="92">IF(F254&lt;1.79,0,VLOOKUP(F254,távol,4,TRUE))</f>
        <v>0</v>
      </c>
      <c r="H254" s="51"/>
      <c r="I254" s="33">
        <f t="shared" ref="I254:I259" si="93">IF(H254&lt;4,0,VLOOKUP(H254,kisl,2,TRUE))</f>
        <v>0</v>
      </c>
      <c r="J254" s="30">
        <f>SUM(E254,G254,I254)</f>
        <v>0</v>
      </c>
      <c r="K254" s="39">
        <f>RANK(J254,'E. II. kcs'!$J$3:$J$58,0)</f>
        <v>11</v>
      </c>
      <c r="L254" s="182">
        <f>SUM(J254:J259)</f>
        <v>0</v>
      </c>
      <c r="M254" s="183"/>
    </row>
    <row r="255" spans="1:13" ht="19.5" customHeight="1" thickBot="1" x14ac:dyDescent="0.3">
      <c r="A255" s="91"/>
      <c r="B255" s="143"/>
      <c r="C255" s="111" t="s">
        <v>88</v>
      </c>
      <c r="D255" s="92"/>
      <c r="E255" s="86">
        <f>IF(D255&lt;6.19,0,VLOOKUP(D255,rrfut,7,TRUE))</f>
        <v>0</v>
      </c>
      <c r="F255" s="92"/>
      <c r="G255" s="94">
        <f t="shared" si="92"/>
        <v>0</v>
      </c>
      <c r="H255" s="95"/>
      <c r="I255" s="93">
        <f t="shared" si="93"/>
        <v>0</v>
      </c>
      <c r="J255" s="96">
        <f t="shared" ref="J255:J259" si="94">SUM(E255,G255,I255)</f>
        <v>0</v>
      </c>
      <c r="K255" s="89">
        <f>RANK(J255,'E. II. kcs'!$J$3:$J$58,0)</f>
        <v>11</v>
      </c>
      <c r="L255" s="184"/>
      <c r="M255" s="185"/>
    </row>
    <row r="256" spans="1:13" ht="19.5" customHeight="1" thickTop="1" x14ac:dyDescent="0.25">
      <c r="A256" s="97"/>
      <c r="B256" s="104"/>
      <c r="C256" s="112" t="s">
        <v>89</v>
      </c>
      <c r="D256" s="98"/>
      <c r="E256" s="99">
        <f>IF(D256&lt;6.19,0,VLOOKUP(D256,rrfut,7,TRUE))</f>
        <v>0</v>
      </c>
      <c r="F256" s="98"/>
      <c r="G256" s="99">
        <f t="shared" si="92"/>
        <v>0</v>
      </c>
      <c r="H256" s="100"/>
      <c r="I256" s="99">
        <f t="shared" si="93"/>
        <v>0</v>
      </c>
      <c r="J256" s="101">
        <f t="shared" si="94"/>
        <v>0</v>
      </c>
      <c r="K256" s="83">
        <f>RANK(J256,'E. III. kcs'!$J$3:$J$58,0)</f>
        <v>12</v>
      </c>
      <c r="L256" s="184"/>
      <c r="M256" s="185"/>
    </row>
    <row r="257" spans="1:13" ht="19.5" customHeight="1" thickBot="1" x14ac:dyDescent="0.3">
      <c r="A257" s="84"/>
      <c r="B257" s="173"/>
      <c r="C257" s="113" t="s">
        <v>89</v>
      </c>
      <c r="D257" s="85"/>
      <c r="E257" s="86">
        <f>IF(D257&lt;6.19,0,VLOOKUP(D257,rrfut,7,TRUE))</f>
        <v>0</v>
      </c>
      <c r="F257" s="85"/>
      <c r="G257" s="102">
        <f t="shared" si="92"/>
        <v>0</v>
      </c>
      <c r="H257" s="90"/>
      <c r="I257" s="86">
        <f t="shared" si="93"/>
        <v>0</v>
      </c>
      <c r="J257" s="88">
        <f t="shared" si="94"/>
        <v>0</v>
      </c>
      <c r="K257" s="89">
        <f>RANK(J257,'E. III. kcs'!$J$3:$J$58,0)</f>
        <v>12</v>
      </c>
      <c r="L257" s="184"/>
      <c r="M257" s="185"/>
    </row>
    <row r="258" spans="1:13" ht="19.5" customHeight="1" thickTop="1" x14ac:dyDescent="0.25">
      <c r="A258" s="50"/>
      <c r="B258" s="104"/>
      <c r="C258" s="112" t="s">
        <v>90</v>
      </c>
      <c r="D258" s="80"/>
      <c r="E258" s="33">
        <f t="shared" ref="E258:E259" si="95">IF(D258&lt;6.19,0,VLOOKUP(D258,rfut,5,TRUE))</f>
        <v>0</v>
      </c>
      <c r="F258" s="80"/>
      <c r="G258" s="33">
        <f t="shared" si="92"/>
        <v>0</v>
      </c>
      <c r="H258" s="81"/>
      <c r="I258" s="33">
        <f t="shared" si="93"/>
        <v>0</v>
      </c>
      <c r="J258" s="82">
        <f t="shared" si="94"/>
        <v>0</v>
      </c>
      <c r="K258" s="83">
        <f>RANK(J258,'E. IV. kcs'!$J$3:$J$58,0)</f>
        <v>11</v>
      </c>
      <c r="L258" s="41"/>
      <c r="M258" s="43"/>
    </row>
    <row r="259" spans="1:13" ht="19.5" customHeight="1" thickBot="1" x14ac:dyDescent="0.3">
      <c r="A259" s="48"/>
      <c r="B259" s="108"/>
      <c r="C259" s="114" t="s">
        <v>90</v>
      </c>
      <c r="D259" s="49"/>
      <c r="E259" s="31">
        <f t="shared" si="95"/>
        <v>0</v>
      </c>
      <c r="F259" s="49"/>
      <c r="G259" s="31">
        <f t="shared" si="92"/>
        <v>0</v>
      </c>
      <c r="H259" s="53"/>
      <c r="I259" s="31">
        <f t="shared" si="93"/>
        <v>0</v>
      </c>
      <c r="J259" s="32">
        <f t="shared" si="94"/>
        <v>0</v>
      </c>
      <c r="K259" s="40">
        <f>RANK(J259,'E. IV. kcs'!$J$3:$J$58,0)</f>
        <v>11</v>
      </c>
      <c r="L259" s="189"/>
      <c r="M259" s="190"/>
    </row>
    <row r="260" spans="1:13" ht="19.5" customHeight="1" x14ac:dyDescent="0.25"/>
    <row r="261" spans="1:13" ht="19.5" customHeight="1" x14ac:dyDescent="0.25"/>
    <row r="262" spans="1:13" ht="19.5" customHeight="1" x14ac:dyDescent="0.25"/>
    <row r="263" spans="1:13" ht="19.5" customHeight="1" x14ac:dyDescent="0.25"/>
    <row r="264" spans="1:13" ht="19.5" customHeight="1" x14ac:dyDescent="0.25"/>
    <row r="265" spans="1:13" ht="19.5" customHeight="1" x14ac:dyDescent="0.25"/>
    <row r="266" spans="1:13" ht="19.5" customHeight="1" x14ac:dyDescent="0.25"/>
    <row r="267" spans="1:13" ht="19.5" customHeight="1" x14ac:dyDescent="0.25"/>
    <row r="268" spans="1:13" ht="19.5" customHeight="1" x14ac:dyDescent="0.25"/>
    <row r="269" spans="1:13" ht="19.5" customHeight="1" x14ac:dyDescent="0.25"/>
    <row r="270" spans="1:13" ht="19.5" customHeight="1" x14ac:dyDescent="0.25"/>
    <row r="271" spans="1:13" ht="19.5" customHeight="1" x14ac:dyDescent="0.25"/>
    <row r="272" spans="1:13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</sheetData>
  <sheetProtection algorithmName="SHA-512" hashValue="9YXmxTwkvIH3EDXFz7eC8mjIXCmNFDOAgb9DLQR2FdGLVoCcYghkm5IqiOwM0qBrNsATbpsvKBQgSVK+eirk6Q==" saltValue="ZgLOnghfbjxpcGsybPJVMQ==" spinCount="100000" sheet="1" objects="1" scenarios="1" selectLockedCells="1"/>
  <mergeCells count="194">
    <mergeCell ref="L33:M33"/>
    <mergeCell ref="L34:M34"/>
    <mergeCell ref="L35:M35"/>
    <mergeCell ref="L36:M36"/>
    <mergeCell ref="L37:M37"/>
    <mergeCell ref="L38:M38"/>
    <mergeCell ref="L39:M39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15:M15"/>
    <mergeCell ref="L17:M17"/>
    <mergeCell ref="L18:M18"/>
    <mergeCell ref="L19:M19"/>
    <mergeCell ref="L20:M20"/>
    <mergeCell ref="L21:M21"/>
    <mergeCell ref="L22:M22"/>
    <mergeCell ref="L23:M23"/>
    <mergeCell ref="D3:E3"/>
    <mergeCell ref="F3:G3"/>
    <mergeCell ref="H3:I3"/>
    <mergeCell ref="L3:M3"/>
    <mergeCell ref="L16:M16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A1:M1"/>
    <mergeCell ref="A42:K42"/>
    <mergeCell ref="L254:M257"/>
    <mergeCell ref="A252:K252"/>
    <mergeCell ref="D253:E253"/>
    <mergeCell ref="F253:G253"/>
    <mergeCell ref="H253:I253"/>
    <mergeCell ref="A242:K242"/>
    <mergeCell ref="D243:E243"/>
    <mergeCell ref="F243:G243"/>
    <mergeCell ref="H243:I243"/>
    <mergeCell ref="A232:K232"/>
    <mergeCell ref="D233:E233"/>
    <mergeCell ref="F233:G233"/>
    <mergeCell ref="H233:I233"/>
    <mergeCell ref="A222:K222"/>
    <mergeCell ref="D223:E223"/>
    <mergeCell ref="F223:G223"/>
    <mergeCell ref="L259:M259"/>
    <mergeCell ref="L244:M247"/>
    <mergeCell ref="L249:M249"/>
    <mergeCell ref="L224:M227"/>
    <mergeCell ref="L229:M229"/>
    <mergeCell ref="L204:M207"/>
    <mergeCell ref="L209:M209"/>
    <mergeCell ref="L184:M187"/>
    <mergeCell ref="L189:M189"/>
    <mergeCell ref="L252:M253"/>
    <mergeCell ref="L234:M237"/>
    <mergeCell ref="L239:M239"/>
    <mergeCell ref="L242:M243"/>
    <mergeCell ref="L232:M233"/>
    <mergeCell ref="L214:M217"/>
    <mergeCell ref="L219:M219"/>
    <mergeCell ref="L222:M223"/>
    <mergeCell ref="H223:I223"/>
    <mergeCell ref="A212:K212"/>
    <mergeCell ref="L212:M213"/>
    <mergeCell ref="D213:E213"/>
    <mergeCell ref="F213:G213"/>
    <mergeCell ref="H213:I213"/>
    <mergeCell ref="L194:M197"/>
    <mergeCell ref="L199:M199"/>
    <mergeCell ref="A202:K202"/>
    <mergeCell ref="L202:M203"/>
    <mergeCell ref="D203:E203"/>
    <mergeCell ref="F203:G203"/>
    <mergeCell ref="H203:I203"/>
    <mergeCell ref="A192:K192"/>
    <mergeCell ref="L192:M193"/>
    <mergeCell ref="D193:E193"/>
    <mergeCell ref="F193:G193"/>
    <mergeCell ref="H193:I193"/>
    <mergeCell ref="L174:M177"/>
    <mergeCell ref="L179:M179"/>
    <mergeCell ref="A182:K182"/>
    <mergeCell ref="L182:M183"/>
    <mergeCell ref="D183:E183"/>
    <mergeCell ref="F183:G183"/>
    <mergeCell ref="H183:I183"/>
    <mergeCell ref="L164:M167"/>
    <mergeCell ref="L169:M169"/>
    <mergeCell ref="A172:K172"/>
    <mergeCell ref="L172:M173"/>
    <mergeCell ref="D173:E173"/>
    <mergeCell ref="F173:G173"/>
    <mergeCell ref="H173:I173"/>
    <mergeCell ref="L154:M157"/>
    <mergeCell ref="L159:M159"/>
    <mergeCell ref="A162:K162"/>
    <mergeCell ref="L162:M163"/>
    <mergeCell ref="D163:E163"/>
    <mergeCell ref="F163:G163"/>
    <mergeCell ref="H163:I163"/>
    <mergeCell ref="L144:M147"/>
    <mergeCell ref="L149:M149"/>
    <mergeCell ref="A152:K152"/>
    <mergeCell ref="L152:M153"/>
    <mergeCell ref="D153:E153"/>
    <mergeCell ref="F153:G153"/>
    <mergeCell ref="H153:I153"/>
    <mergeCell ref="L134:M137"/>
    <mergeCell ref="L139:M139"/>
    <mergeCell ref="A142:K142"/>
    <mergeCell ref="L142:M143"/>
    <mergeCell ref="D143:E143"/>
    <mergeCell ref="F143:G143"/>
    <mergeCell ref="H143:I143"/>
    <mergeCell ref="L124:M127"/>
    <mergeCell ref="L129:M129"/>
    <mergeCell ref="A132:K132"/>
    <mergeCell ref="L132:M133"/>
    <mergeCell ref="D133:E133"/>
    <mergeCell ref="F133:G133"/>
    <mergeCell ref="H133:I133"/>
    <mergeCell ref="L114:M117"/>
    <mergeCell ref="L119:M119"/>
    <mergeCell ref="A122:K122"/>
    <mergeCell ref="L122:M123"/>
    <mergeCell ref="D123:E123"/>
    <mergeCell ref="F123:G123"/>
    <mergeCell ref="H123:I123"/>
    <mergeCell ref="L104:M107"/>
    <mergeCell ref="L109:M109"/>
    <mergeCell ref="A112:K112"/>
    <mergeCell ref="L112:M113"/>
    <mergeCell ref="D113:E113"/>
    <mergeCell ref="F113:G113"/>
    <mergeCell ref="H113:I113"/>
    <mergeCell ref="L94:M97"/>
    <mergeCell ref="L99:M99"/>
    <mergeCell ref="A102:K102"/>
    <mergeCell ref="L102:M103"/>
    <mergeCell ref="D103:E103"/>
    <mergeCell ref="F103:G103"/>
    <mergeCell ref="H103:I103"/>
    <mergeCell ref="L84:M87"/>
    <mergeCell ref="L89:M89"/>
    <mergeCell ref="A92:K92"/>
    <mergeCell ref="L92:M93"/>
    <mergeCell ref="D93:E93"/>
    <mergeCell ref="F93:G93"/>
    <mergeCell ref="H93:I93"/>
    <mergeCell ref="L74:M77"/>
    <mergeCell ref="L79:M79"/>
    <mergeCell ref="A82:K82"/>
    <mergeCell ref="L82:M83"/>
    <mergeCell ref="D83:E83"/>
    <mergeCell ref="F83:G83"/>
    <mergeCell ref="H83:I83"/>
    <mergeCell ref="L64:M67"/>
    <mergeCell ref="L69:M69"/>
    <mergeCell ref="A72:K72"/>
    <mergeCell ref="L72:M73"/>
    <mergeCell ref="D73:E73"/>
    <mergeCell ref="F73:G73"/>
    <mergeCell ref="H73:I73"/>
    <mergeCell ref="L54:M57"/>
    <mergeCell ref="L59:M59"/>
    <mergeCell ref="A62:K62"/>
    <mergeCell ref="L62:M63"/>
    <mergeCell ref="D63:E63"/>
    <mergeCell ref="F63:G63"/>
    <mergeCell ref="H63:I63"/>
    <mergeCell ref="D43:E43"/>
    <mergeCell ref="F43:G43"/>
    <mergeCell ref="H43:I43"/>
    <mergeCell ref="L42:M43"/>
    <mergeCell ref="L49:M49"/>
    <mergeCell ref="L44:M47"/>
    <mergeCell ref="A52:K52"/>
    <mergeCell ref="L52:M53"/>
    <mergeCell ref="D53:E53"/>
    <mergeCell ref="F53:G53"/>
    <mergeCell ref="H53:I53"/>
  </mergeCells>
  <conditionalFormatting sqref="I44:I49 I54:I59 I64:I69 I74:I79 G44:G49 G74:G79 G64:G69 G54:G59 E44:E49 E54:E59 E64:E69 E74:E79">
    <cfRule type="cellIs" dxfId="198" priority="689" operator="equal">
      <formula>300</formula>
    </cfRule>
  </conditionalFormatting>
  <conditionalFormatting sqref="E88:E89 I84:I89 E98:E99 E108:E109 E118:E119 I114:I119 I104:I109 I94:I99 G114:G119 G104:G109 G94:G99 G84:G89">
    <cfRule type="cellIs" dxfId="197" priority="688" operator="equal">
      <formula>300</formula>
    </cfRule>
  </conditionalFormatting>
  <conditionalFormatting sqref="E128:E129 E138:E139 E148:E149 E158:E159 E168:E169 I164:I169 I154:I159 I144:I149 I124:I129 I134:I139 G164:G169 G154:G159 G144:G149 G134:G139 G124:G129">
    <cfRule type="cellIs" dxfId="196" priority="687" operator="equal">
      <formula>300</formula>
    </cfRule>
  </conditionalFormatting>
  <conditionalFormatting sqref="E178:E179 E188:E189 E198:E199 E208:E209 E218:E219 I214:I219 I204:I209 I194:I199 I184:I189 I174:I179 G214:G219 G204:G209 G194:G199 G184:G189 G174:G179">
    <cfRule type="cellIs" dxfId="195" priority="686" operator="equal">
      <formula>300</formula>
    </cfRule>
  </conditionalFormatting>
  <conditionalFormatting sqref="E228:E229 E238:E239 E248:E249 E258:E259 I254:I259 I244:I249 I234:I239 I224:I229 G254:G259 G244:G249 G234:G239 G224:G229">
    <cfRule type="cellIs" dxfId="194" priority="685" operator="equal">
      <formula>300</formula>
    </cfRule>
  </conditionalFormatting>
  <conditionalFormatting sqref="E84:E87">
    <cfRule type="cellIs" dxfId="193" priority="550" operator="equal">
      <formula>300</formula>
    </cfRule>
  </conditionalFormatting>
  <conditionalFormatting sqref="E94:E97">
    <cfRule type="cellIs" dxfId="192" priority="549" operator="equal">
      <formula>300</formula>
    </cfRule>
  </conditionalFormatting>
  <conditionalFormatting sqref="E104:E107">
    <cfRule type="cellIs" dxfId="191" priority="548" operator="equal">
      <formula>300</formula>
    </cfRule>
  </conditionalFormatting>
  <conditionalFormatting sqref="E114:E117">
    <cfRule type="cellIs" dxfId="190" priority="547" operator="equal">
      <formula>300</formula>
    </cfRule>
  </conditionalFormatting>
  <conditionalFormatting sqref="E124:E127">
    <cfRule type="cellIs" dxfId="189" priority="546" operator="equal">
      <formula>300</formula>
    </cfRule>
  </conditionalFormatting>
  <conditionalFormatting sqref="E134:E137">
    <cfRule type="cellIs" dxfId="188" priority="545" operator="equal">
      <formula>300</formula>
    </cfRule>
  </conditionalFormatting>
  <conditionalFormatting sqref="E144:E147">
    <cfRule type="cellIs" dxfId="187" priority="544" operator="equal">
      <formula>300</formula>
    </cfRule>
  </conditionalFormatting>
  <conditionalFormatting sqref="E154:E157">
    <cfRule type="cellIs" dxfId="186" priority="543" operator="equal">
      <formula>300</formula>
    </cfRule>
  </conditionalFormatting>
  <conditionalFormatting sqref="E164:E167">
    <cfRule type="cellIs" dxfId="185" priority="542" operator="equal">
      <formula>300</formula>
    </cfRule>
  </conditionalFormatting>
  <conditionalFormatting sqref="E174:E177">
    <cfRule type="cellIs" dxfId="184" priority="541" operator="equal">
      <formula>300</formula>
    </cfRule>
  </conditionalFormatting>
  <conditionalFormatting sqref="E184:E187">
    <cfRule type="cellIs" dxfId="183" priority="540" operator="equal">
      <formula>300</formula>
    </cfRule>
  </conditionalFormatting>
  <conditionalFormatting sqref="E194:E197">
    <cfRule type="cellIs" dxfId="182" priority="539" operator="equal">
      <formula>300</formula>
    </cfRule>
  </conditionalFormatting>
  <conditionalFormatting sqref="E204:E207">
    <cfRule type="cellIs" dxfId="181" priority="538" operator="equal">
      <formula>300</formula>
    </cfRule>
  </conditionalFormatting>
  <conditionalFormatting sqref="E214:E217">
    <cfRule type="cellIs" dxfId="180" priority="537" operator="equal">
      <formula>300</formula>
    </cfRule>
  </conditionalFormatting>
  <conditionalFormatting sqref="E224:E227">
    <cfRule type="cellIs" dxfId="179" priority="536" operator="equal">
      <formula>300</formula>
    </cfRule>
  </conditionalFormatting>
  <conditionalFormatting sqref="E234:E237">
    <cfRule type="cellIs" dxfId="178" priority="535" operator="equal">
      <formula>300</formula>
    </cfRule>
  </conditionalFormatting>
  <conditionalFormatting sqref="E244:E247">
    <cfRule type="cellIs" dxfId="177" priority="534" operator="equal">
      <formula>300</formula>
    </cfRule>
  </conditionalFormatting>
  <conditionalFormatting sqref="E254:E257">
    <cfRule type="cellIs" dxfId="176" priority="533" operator="equal">
      <formula>300</formula>
    </cfRule>
  </conditionalFormatting>
  <conditionalFormatting sqref="I4:I14 G4:G14 E4:E27">
    <cfRule type="cellIs" dxfId="175" priority="262" operator="equal">
      <formula>300</formula>
    </cfRule>
  </conditionalFormatting>
  <conditionalFormatting sqref="I15:I16 G15:G16">
    <cfRule type="cellIs" dxfId="174" priority="259" operator="equal">
      <formula>300</formula>
    </cfRule>
  </conditionalFormatting>
  <conditionalFormatting sqref="I17:I18 G17:G18">
    <cfRule type="cellIs" dxfId="173" priority="256" operator="equal">
      <formula>300</formula>
    </cfRule>
  </conditionalFormatting>
  <conditionalFormatting sqref="I19:I20 G19:G20">
    <cfRule type="cellIs" dxfId="172" priority="253" operator="equal">
      <formula>300</formula>
    </cfRule>
  </conditionalFormatting>
  <conditionalFormatting sqref="I21:I22 G21:G22">
    <cfRule type="cellIs" dxfId="171" priority="250" operator="equal">
      <formula>300</formula>
    </cfRule>
  </conditionalFormatting>
  <conditionalFormatting sqref="I23:I24 G23:G24">
    <cfRule type="cellIs" dxfId="170" priority="247" operator="equal">
      <formula>300</formula>
    </cfRule>
  </conditionalFormatting>
  <conditionalFormatting sqref="I25:I26 G25:G26">
    <cfRule type="cellIs" dxfId="169" priority="244" operator="equal">
      <formula>300</formula>
    </cfRule>
  </conditionalFormatting>
  <conditionalFormatting sqref="E28 I27:I28 G27:G28">
    <cfRule type="cellIs" dxfId="168" priority="241" operator="equal">
      <formula>300</formula>
    </cfRule>
  </conditionalFormatting>
  <conditionalFormatting sqref="E29:E30 I29:I30 G29:G30">
    <cfRule type="cellIs" dxfId="167" priority="238" operator="equal">
      <formula>300</formula>
    </cfRule>
  </conditionalFormatting>
  <conditionalFormatting sqref="E31:E32 I31:I32 G31:G32">
    <cfRule type="cellIs" dxfId="166" priority="235" operator="equal">
      <formula>300</formula>
    </cfRule>
  </conditionalFormatting>
  <conditionalFormatting sqref="E33:E34 I33:I34 G33:G34">
    <cfRule type="cellIs" dxfId="165" priority="232" operator="equal">
      <formula>300</formula>
    </cfRule>
  </conditionalFormatting>
  <conditionalFormatting sqref="E35:E36 I35:I36 G35:G36">
    <cfRule type="cellIs" dxfId="164" priority="229" operator="equal">
      <formula>300</formula>
    </cfRule>
  </conditionalFormatting>
  <conditionalFormatting sqref="E37:E38 I37:I38 G37:G38">
    <cfRule type="cellIs" dxfId="163" priority="226" operator="equal">
      <formula>300</formula>
    </cfRule>
  </conditionalFormatting>
  <conditionalFormatting sqref="E39 I39 G39">
    <cfRule type="cellIs" dxfId="162" priority="223" operator="equal">
      <formula>300</formula>
    </cfRule>
  </conditionalFormatting>
  <conditionalFormatting sqref="B4">
    <cfRule type="cellIs" dxfId="161" priority="219" operator="lessThan">
      <formula>2008</formula>
    </cfRule>
    <cfRule type="cellIs" dxfId="160" priority="220" operator="greaterThan">
      <formula>2011</formula>
    </cfRule>
  </conditionalFormatting>
  <conditionalFormatting sqref="B16">
    <cfRule type="cellIs" dxfId="159" priority="197" operator="lessThan">
      <formula>2006</formula>
    </cfRule>
    <cfRule type="cellIs" dxfId="158" priority="198" operator="greaterThan">
      <formula>2007</formula>
    </cfRule>
  </conditionalFormatting>
  <conditionalFormatting sqref="B28">
    <cfRule type="cellIs" dxfId="157" priority="173" operator="lessThan">
      <formula>2004</formula>
    </cfRule>
    <cfRule type="cellIs" dxfId="156" priority="174" operator="greaterThan">
      <formula>2005</formula>
    </cfRule>
  </conditionalFormatting>
  <conditionalFormatting sqref="B5:B15">
    <cfRule type="cellIs" dxfId="155" priority="149" operator="lessThan">
      <formula>2008</formula>
    </cfRule>
    <cfRule type="cellIs" dxfId="154" priority="150" operator="greaterThan">
      <formula>2011</formula>
    </cfRule>
  </conditionalFormatting>
  <conditionalFormatting sqref="B44:B45">
    <cfRule type="cellIs" dxfId="153" priority="147" operator="lessThan">
      <formula>2008</formula>
    </cfRule>
    <cfRule type="cellIs" dxfId="152" priority="148" operator="greaterThan">
      <formula>2011</formula>
    </cfRule>
  </conditionalFormatting>
  <conditionalFormatting sqref="B114:B115">
    <cfRule type="cellIs" dxfId="151" priority="133" operator="lessThan">
      <formula>2008</formula>
    </cfRule>
    <cfRule type="cellIs" dxfId="150" priority="134" operator="greaterThan">
      <formula>2011</formula>
    </cfRule>
  </conditionalFormatting>
  <conditionalFormatting sqref="B94:B95">
    <cfRule type="cellIs" dxfId="149" priority="137" operator="lessThan">
      <formula>2008</formula>
    </cfRule>
    <cfRule type="cellIs" dxfId="148" priority="138" operator="greaterThan">
      <formula>2011</formula>
    </cfRule>
  </conditionalFormatting>
  <conditionalFormatting sqref="B74:B75">
    <cfRule type="cellIs" dxfId="147" priority="141" operator="lessThan">
      <formula>2008</formula>
    </cfRule>
    <cfRule type="cellIs" dxfId="146" priority="142" operator="greaterThan">
      <formula>2011</formula>
    </cfRule>
  </conditionalFormatting>
  <conditionalFormatting sqref="B84:B85">
    <cfRule type="cellIs" dxfId="145" priority="139" operator="lessThan">
      <formula>2008</formula>
    </cfRule>
    <cfRule type="cellIs" dxfId="144" priority="140" operator="greaterThan">
      <formula>2011</formula>
    </cfRule>
  </conditionalFormatting>
  <conditionalFormatting sqref="B104:B105">
    <cfRule type="cellIs" dxfId="141" priority="135" operator="lessThan">
      <formula>2008</formula>
    </cfRule>
    <cfRule type="cellIs" dxfId="140" priority="136" operator="greaterThan">
      <formula>2011</formula>
    </cfRule>
  </conditionalFormatting>
  <conditionalFormatting sqref="B124:B125">
    <cfRule type="cellIs" dxfId="137" priority="131" operator="lessThan">
      <formula>2008</formula>
    </cfRule>
    <cfRule type="cellIs" dxfId="136" priority="132" operator="greaterThan">
      <formula>2011</formula>
    </cfRule>
  </conditionalFormatting>
  <conditionalFormatting sqref="B134:B135">
    <cfRule type="cellIs" dxfId="135" priority="129" operator="lessThan">
      <formula>2008</formula>
    </cfRule>
    <cfRule type="cellIs" dxfId="134" priority="130" operator="greaterThan">
      <formula>2011</formula>
    </cfRule>
  </conditionalFormatting>
  <conditionalFormatting sqref="B144:B145">
    <cfRule type="cellIs" dxfId="133" priority="127" operator="lessThan">
      <formula>2008</formula>
    </cfRule>
    <cfRule type="cellIs" dxfId="132" priority="128" operator="greaterThan">
      <formula>2011</formula>
    </cfRule>
  </conditionalFormatting>
  <conditionalFormatting sqref="B154:B155">
    <cfRule type="cellIs" dxfId="131" priority="125" operator="lessThan">
      <formula>2008</formula>
    </cfRule>
    <cfRule type="cellIs" dxfId="130" priority="126" operator="greaterThan">
      <formula>2011</formula>
    </cfRule>
  </conditionalFormatting>
  <conditionalFormatting sqref="B164:B165">
    <cfRule type="cellIs" dxfId="129" priority="123" operator="lessThan">
      <formula>2008</formula>
    </cfRule>
    <cfRule type="cellIs" dxfId="128" priority="124" operator="greaterThan">
      <formula>2011</formula>
    </cfRule>
  </conditionalFormatting>
  <conditionalFormatting sqref="B174:B175">
    <cfRule type="cellIs" dxfId="127" priority="121" operator="lessThan">
      <formula>2008</formula>
    </cfRule>
    <cfRule type="cellIs" dxfId="126" priority="122" operator="greaterThan">
      <formula>2011</formula>
    </cfRule>
  </conditionalFormatting>
  <conditionalFormatting sqref="B184:B185">
    <cfRule type="cellIs" dxfId="125" priority="119" operator="lessThan">
      <formula>2008</formula>
    </cfRule>
    <cfRule type="cellIs" dxfId="124" priority="120" operator="greaterThan">
      <formula>2011</formula>
    </cfRule>
  </conditionalFormatting>
  <conditionalFormatting sqref="B194:B195">
    <cfRule type="cellIs" dxfId="123" priority="117" operator="lessThan">
      <formula>2008</formula>
    </cfRule>
    <cfRule type="cellIs" dxfId="122" priority="118" operator="greaterThan">
      <formula>2011</formula>
    </cfRule>
  </conditionalFormatting>
  <conditionalFormatting sqref="B204:B205">
    <cfRule type="cellIs" dxfId="121" priority="115" operator="lessThan">
      <formula>2008</formula>
    </cfRule>
    <cfRule type="cellIs" dxfId="120" priority="116" operator="greaterThan">
      <formula>2011</formula>
    </cfRule>
  </conditionalFormatting>
  <conditionalFormatting sqref="B214:B215">
    <cfRule type="cellIs" dxfId="119" priority="113" operator="lessThan">
      <formula>2008</formula>
    </cfRule>
    <cfRule type="cellIs" dxfId="118" priority="114" operator="greaterThan">
      <formula>2011</formula>
    </cfRule>
  </conditionalFormatting>
  <conditionalFormatting sqref="B224:B225">
    <cfRule type="cellIs" dxfId="117" priority="111" operator="lessThan">
      <formula>2008</formula>
    </cfRule>
    <cfRule type="cellIs" dxfId="116" priority="112" operator="greaterThan">
      <formula>2011</formula>
    </cfRule>
  </conditionalFormatting>
  <conditionalFormatting sqref="B234:B235">
    <cfRule type="cellIs" dxfId="115" priority="109" operator="lessThan">
      <formula>2008</formula>
    </cfRule>
    <cfRule type="cellIs" dxfId="114" priority="110" operator="greaterThan">
      <formula>2011</formula>
    </cfRule>
  </conditionalFormatting>
  <conditionalFormatting sqref="B244:B245">
    <cfRule type="cellIs" dxfId="113" priority="107" operator="lessThan">
      <formula>2008</formula>
    </cfRule>
    <cfRule type="cellIs" dxfId="112" priority="108" operator="greaterThan">
      <formula>2011</formula>
    </cfRule>
  </conditionalFormatting>
  <conditionalFormatting sqref="B254:B255">
    <cfRule type="cellIs" dxfId="111" priority="105" operator="lessThan">
      <formula>2008</formula>
    </cfRule>
    <cfRule type="cellIs" dxfId="110" priority="106" operator="greaterThan">
      <formula>2011</formula>
    </cfRule>
  </conditionalFormatting>
  <conditionalFormatting sqref="B17:B27">
    <cfRule type="cellIs" dxfId="109" priority="103" operator="lessThan">
      <formula>2006</formula>
    </cfRule>
    <cfRule type="cellIs" dxfId="108" priority="104" operator="greaterThan">
      <formula>2007</formula>
    </cfRule>
  </conditionalFormatting>
  <conditionalFormatting sqref="B46:B47">
    <cfRule type="cellIs" dxfId="107" priority="101" operator="lessThan">
      <formula>2006</formula>
    </cfRule>
    <cfRule type="cellIs" dxfId="106" priority="102" operator="greaterThan">
      <formula>2007</formula>
    </cfRule>
  </conditionalFormatting>
  <conditionalFormatting sqref="B116:B117">
    <cfRule type="cellIs" dxfId="105" priority="87" operator="lessThan">
      <formula>2006</formula>
    </cfRule>
    <cfRule type="cellIs" dxfId="104" priority="88" operator="greaterThan">
      <formula>2007</formula>
    </cfRule>
  </conditionalFormatting>
  <conditionalFormatting sqref="B96:B97">
    <cfRule type="cellIs" dxfId="103" priority="91" operator="lessThan">
      <formula>2006</formula>
    </cfRule>
    <cfRule type="cellIs" dxfId="102" priority="92" operator="greaterThan">
      <formula>2007</formula>
    </cfRule>
  </conditionalFormatting>
  <conditionalFormatting sqref="B76:B77">
    <cfRule type="cellIs" dxfId="101" priority="95" operator="lessThan">
      <formula>2006</formula>
    </cfRule>
    <cfRule type="cellIs" dxfId="100" priority="96" operator="greaterThan">
      <formula>2007</formula>
    </cfRule>
  </conditionalFormatting>
  <conditionalFormatting sqref="B86:B87">
    <cfRule type="cellIs" dxfId="99" priority="93" operator="lessThan">
      <formula>2006</formula>
    </cfRule>
    <cfRule type="cellIs" dxfId="98" priority="94" operator="greaterThan">
      <formula>2007</formula>
    </cfRule>
  </conditionalFormatting>
  <conditionalFormatting sqref="B106:B107">
    <cfRule type="cellIs" dxfId="95" priority="89" operator="lessThan">
      <formula>2006</formula>
    </cfRule>
    <cfRule type="cellIs" dxfId="94" priority="90" operator="greaterThan">
      <formula>2007</formula>
    </cfRule>
  </conditionalFormatting>
  <conditionalFormatting sqref="B126:B127">
    <cfRule type="cellIs" dxfId="91" priority="85" operator="lessThan">
      <formula>2006</formula>
    </cfRule>
    <cfRule type="cellIs" dxfId="90" priority="86" operator="greaterThan">
      <formula>2007</formula>
    </cfRule>
  </conditionalFormatting>
  <conditionalFormatting sqref="B136:B137">
    <cfRule type="cellIs" dxfId="89" priority="83" operator="lessThan">
      <formula>2006</formula>
    </cfRule>
    <cfRule type="cellIs" dxfId="88" priority="84" operator="greaterThan">
      <formula>2007</formula>
    </cfRule>
  </conditionalFormatting>
  <conditionalFormatting sqref="B146:B147">
    <cfRule type="cellIs" dxfId="87" priority="81" operator="lessThan">
      <formula>2006</formula>
    </cfRule>
    <cfRule type="cellIs" dxfId="86" priority="82" operator="greaterThan">
      <formula>2007</formula>
    </cfRule>
  </conditionalFormatting>
  <conditionalFormatting sqref="B156:B157">
    <cfRule type="cellIs" dxfId="85" priority="79" operator="lessThan">
      <formula>2006</formula>
    </cfRule>
    <cfRule type="cellIs" dxfId="84" priority="80" operator="greaterThan">
      <formula>2007</formula>
    </cfRule>
  </conditionalFormatting>
  <conditionalFormatting sqref="B166:B167">
    <cfRule type="cellIs" dxfId="83" priority="77" operator="lessThan">
      <formula>2006</formula>
    </cfRule>
    <cfRule type="cellIs" dxfId="82" priority="78" operator="greaterThan">
      <formula>2007</formula>
    </cfRule>
  </conditionalFormatting>
  <conditionalFormatting sqref="B176:B177">
    <cfRule type="cellIs" dxfId="81" priority="75" operator="lessThan">
      <formula>2006</formula>
    </cfRule>
    <cfRule type="cellIs" dxfId="80" priority="76" operator="greaterThan">
      <formula>2007</formula>
    </cfRule>
  </conditionalFormatting>
  <conditionalFormatting sqref="B186:B187">
    <cfRule type="cellIs" dxfId="79" priority="73" operator="lessThan">
      <formula>2006</formula>
    </cfRule>
    <cfRule type="cellIs" dxfId="78" priority="74" operator="greaterThan">
      <formula>2007</formula>
    </cfRule>
  </conditionalFormatting>
  <conditionalFormatting sqref="B196:B197">
    <cfRule type="cellIs" dxfId="77" priority="71" operator="lessThan">
      <formula>2006</formula>
    </cfRule>
    <cfRule type="cellIs" dxfId="76" priority="72" operator="greaterThan">
      <formula>2007</formula>
    </cfRule>
  </conditionalFormatting>
  <conditionalFormatting sqref="B206:B207">
    <cfRule type="cellIs" dxfId="75" priority="69" operator="lessThan">
      <formula>2006</formula>
    </cfRule>
    <cfRule type="cellIs" dxfId="74" priority="70" operator="greaterThan">
      <formula>2007</formula>
    </cfRule>
  </conditionalFormatting>
  <conditionalFormatting sqref="B216:B217">
    <cfRule type="cellIs" dxfId="73" priority="67" operator="lessThan">
      <formula>2006</formula>
    </cfRule>
    <cfRule type="cellIs" dxfId="72" priority="68" operator="greaterThan">
      <formula>2007</formula>
    </cfRule>
  </conditionalFormatting>
  <conditionalFormatting sqref="B226:B227">
    <cfRule type="cellIs" dxfId="71" priority="65" operator="lessThan">
      <formula>2006</formula>
    </cfRule>
    <cfRule type="cellIs" dxfId="70" priority="66" operator="greaterThan">
      <formula>2007</formula>
    </cfRule>
  </conditionalFormatting>
  <conditionalFormatting sqref="B236:B237">
    <cfRule type="cellIs" dxfId="69" priority="63" operator="lessThan">
      <formula>2006</formula>
    </cfRule>
    <cfRule type="cellIs" dxfId="68" priority="64" operator="greaterThan">
      <formula>2007</formula>
    </cfRule>
  </conditionalFormatting>
  <conditionalFormatting sqref="B246:B247">
    <cfRule type="cellIs" dxfId="67" priority="61" operator="lessThan">
      <formula>2006</formula>
    </cfRule>
    <cfRule type="cellIs" dxfId="66" priority="62" operator="greaterThan">
      <formula>2007</formula>
    </cfRule>
  </conditionalFormatting>
  <conditionalFormatting sqref="B256:B257">
    <cfRule type="cellIs" dxfId="65" priority="59" operator="lessThan">
      <formula>2006</formula>
    </cfRule>
    <cfRule type="cellIs" dxfId="64" priority="60" operator="greaterThan">
      <formula>2007</formula>
    </cfRule>
  </conditionalFormatting>
  <conditionalFormatting sqref="B29:B39">
    <cfRule type="cellIs" dxfId="63" priority="57" operator="lessThan">
      <formula>2004</formula>
    </cfRule>
    <cfRule type="cellIs" dxfId="62" priority="58" operator="greaterThan">
      <formula>2005</formula>
    </cfRule>
  </conditionalFormatting>
  <conditionalFormatting sqref="B48:B49">
    <cfRule type="cellIs" dxfId="61" priority="55" operator="lessThan">
      <formula>2004</formula>
    </cfRule>
    <cfRule type="cellIs" dxfId="60" priority="56" operator="greaterThan">
      <formula>2005</formula>
    </cfRule>
  </conditionalFormatting>
  <conditionalFormatting sqref="B118:B119">
    <cfRule type="cellIs" dxfId="59" priority="41" operator="lessThan">
      <formula>2004</formula>
    </cfRule>
    <cfRule type="cellIs" dxfId="58" priority="42" operator="greaterThan">
      <formula>2005</formula>
    </cfRule>
  </conditionalFormatting>
  <conditionalFormatting sqref="B98:B99">
    <cfRule type="cellIs" dxfId="57" priority="45" operator="lessThan">
      <formula>2004</formula>
    </cfRule>
    <cfRule type="cellIs" dxfId="56" priority="46" operator="greaterThan">
      <formula>2005</formula>
    </cfRule>
  </conditionalFormatting>
  <conditionalFormatting sqref="B78:B79">
    <cfRule type="cellIs" dxfId="55" priority="49" operator="lessThan">
      <formula>2004</formula>
    </cfRule>
    <cfRule type="cellIs" dxfId="54" priority="50" operator="greaterThan">
      <formula>2005</formula>
    </cfRule>
  </conditionalFormatting>
  <conditionalFormatting sqref="B88:B89">
    <cfRule type="cellIs" dxfId="53" priority="47" operator="lessThan">
      <formula>2004</formula>
    </cfRule>
    <cfRule type="cellIs" dxfId="52" priority="48" operator="greaterThan">
      <formula>2005</formula>
    </cfRule>
  </conditionalFormatting>
  <conditionalFormatting sqref="B108:B109">
    <cfRule type="cellIs" dxfId="49" priority="43" operator="lessThan">
      <formula>2004</formula>
    </cfRule>
    <cfRule type="cellIs" dxfId="48" priority="44" operator="greaterThan">
      <formula>2005</formula>
    </cfRule>
  </conditionalFormatting>
  <conditionalFormatting sqref="B128:B129">
    <cfRule type="cellIs" dxfId="45" priority="39" operator="lessThan">
      <formula>2004</formula>
    </cfRule>
    <cfRule type="cellIs" dxfId="44" priority="40" operator="greaterThan">
      <formula>2005</formula>
    </cfRule>
  </conditionalFormatting>
  <conditionalFormatting sqref="B138:B139">
    <cfRule type="cellIs" dxfId="43" priority="37" operator="lessThan">
      <formula>2004</formula>
    </cfRule>
    <cfRule type="cellIs" dxfId="42" priority="38" operator="greaterThan">
      <formula>2005</formula>
    </cfRule>
  </conditionalFormatting>
  <conditionalFormatting sqref="B148:B149">
    <cfRule type="cellIs" dxfId="41" priority="35" operator="lessThan">
      <formula>2004</formula>
    </cfRule>
    <cfRule type="cellIs" dxfId="40" priority="36" operator="greaterThan">
      <formula>2005</formula>
    </cfRule>
  </conditionalFormatting>
  <conditionalFormatting sqref="B158:B159">
    <cfRule type="cellIs" dxfId="39" priority="33" operator="lessThan">
      <formula>2004</formula>
    </cfRule>
    <cfRule type="cellIs" dxfId="38" priority="34" operator="greaterThan">
      <formula>2005</formula>
    </cfRule>
  </conditionalFormatting>
  <conditionalFormatting sqref="B168:B169">
    <cfRule type="cellIs" dxfId="37" priority="31" operator="lessThan">
      <formula>2004</formula>
    </cfRule>
    <cfRule type="cellIs" dxfId="36" priority="32" operator="greaterThan">
      <formula>2005</formula>
    </cfRule>
  </conditionalFormatting>
  <conditionalFormatting sqref="B178:B179">
    <cfRule type="cellIs" dxfId="35" priority="29" operator="lessThan">
      <formula>2004</formula>
    </cfRule>
    <cfRule type="cellIs" dxfId="34" priority="30" operator="greaterThan">
      <formula>2005</formula>
    </cfRule>
  </conditionalFormatting>
  <conditionalFormatting sqref="B188:B189">
    <cfRule type="cellIs" dxfId="33" priority="27" operator="lessThan">
      <formula>2004</formula>
    </cfRule>
    <cfRule type="cellIs" dxfId="32" priority="28" operator="greaterThan">
      <formula>2005</formula>
    </cfRule>
  </conditionalFormatting>
  <conditionalFormatting sqref="B198:B199">
    <cfRule type="cellIs" dxfId="31" priority="25" operator="lessThan">
      <formula>2004</formula>
    </cfRule>
    <cfRule type="cellIs" dxfId="30" priority="26" operator="greaterThan">
      <formula>2005</formula>
    </cfRule>
  </conditionalFormatting>
  <conditionalFormatting sqref="B208:B209">
    <cfRule type="cellIs" dxfId="29" priority="23" operator="lessThan">
      <formula>2004</formula>
    </cfRule>
    <cfRule type="cellIs" dxfId="28" priority="24" operator="greaterThan">
      <formula>2005</formula>
    </cfRule>
  </conditionalFormatting>
  <conditionalFormatting sqref="B218:B219">
    <cfRule type="cellIs" dxfId="27" priority="21" operator="lessThan">
      <formula>2004</formula>
    </cfRule>
    <cfRule type="cellIs" dxfId="26" priority="22" operator="greaterThan">
      <formula>2005</formula>
    </cfRule>
  </conditionalFormatting>
  <conditionalFormatting sqref="B228:B229">
    <cfRule type="cellIs" dxfId="25" priority="19" operator="lessThan">
      <formula>2004</formula>
    </cfRule>
    <cfRule type="cellIs" dxfId="24" priority="20" operator="greaterThan">
      <formula>2005</formula>
    </cfRule>
  </conditionalFormatting>
  <conditionalFormatting sqref="B238:B239">
    <cfRule type="cellIs" dxfId="23" priority="17" operator="lessThan">
      <formula>2004</formula>
    </cfRule>
    <cfRule type="cellIs" dxfId="22" priority="18" operator="greaterThan">
      <formula>2005</formula>
    </cfRule>
  </conditionalFormatting>
  <conditionalFormatting sqref="B248:B249">
    <cfRule type="cellIs" dxfId="21" priority="15" operator="lessThan">
      <formula>2004</formula>
    </cfRule>
    <cfRule type="cellIs" dxfId="20" priority="16" operator="greaterThan">
      <formula>2005</formula>
    </cfRule>
  </conditionalFormatting>
  <conditionalFormatting sqref="B258:B259">
    <cfRule type="cellIs" dxfId="19" priority="13" operator="lessThan">
      <formula>2004</formula>
    </cfRule>
    <cfRule type="cellIs" dxfId="18" priority="14" operator="greaterThan">
      <formula>2005</formula>
    </cfRule>
  </conditionalFormatting>
  <conditionalFormatting sqref="B68:B69">
    <cfRule type="cellIs" dxfId="13" priority="1" operator="lessThan">
      <formula>2004</formula>
    </cfRule>
    <cfRule type="cellIs" dxfId="12" priority="2" operator="greaterThan">
      <formula>2005</formula>
    </cfRule>
  </conditionalFormatting>
  <conditionalFormatting sqref="B54:B55">
    <cfRule type="cellIs" dxfId="11" priority="11" operator="lessThan">
      <formula>2008</formula>
    </cfRule>
    <cfRule type="cellIs" dxfId="10" priority="12" operator="greaterThan">
      <formula>2011</formula>
    </cfRule>
  </conditionalFormatting>
  <conditionalFormatting sqref="B56:B57">
    <cfRule type="cellIs" dxfId="9" priority="9" operator="lessThan">
      <formula>2006</formula>
    </cfRule>
    <cfRule type="cellIs" dxfId="8" priority="10" operator="greaterThan">
      <formula>2007</formula>
    </cfRule>
  </conditionalFormatting>
  <conditionalFormatting sqref="B58:B59">
    <cfRule type="cellIs" dxfId="7" priority="7" operator="lessThan">
      <formula>2004</formula>
    </cfRule>
    <cfRule type="cellIs" dxfId="6" priority="8" operator="greaterThan">
      <formula>2005</formula>
    </cfRule>
  </conditionalFormatting>
  <conditionalFormatting sqref="B64:B65">
    <cfRule type="cellIs" dxfId="5" priority="5" operator="lessThan">
      <formula>2008</formula>
    </cfRule>
    <cfRule type="cellIs" dxfId="4" priority="6" operator="greaterThan">
      <formula>2011</formula>
    </cfRule>
  </conditionalFormatting>
  <conditionalFormatting sqref="B66:B67">
    <cfRule type="cellIs" dxfId="3" priority="3" operator="lessThan">
      <formula>2006</formula>
    </cfRule>
    <cfRule type="cellIs" dxfId="2" priority="4" operator="greaterThan">
      <formula>2007</formula>
    </cfRule>
  </conditionalFormatting>
  <pageMargins left="0.7" right="0.7" top="0.75" bottom="0.75" header="0.3" footer="0.3"/>
  <pageSetup paperSize="9" scale="56" orientation="portrait" horizontalDpi="300" verticalDpi="300" r:id="rId1"/>
  <rowBreaks count="4" manualBreakCount="4">
    <brk id="40" max="11" man="1"/>
    <brk id="90" max="11" man="1"/>
    <brk id="140" max="11" man="1"/>
    <brk id="20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F24"/>
  <sheetViews>
    <sheetView zoomScaleNormal="100" zoomScaleSheetLayoutView="100" workbookViewId="0">
      <selection activeCell="B2" sqref="B2:C24"/>
    </sheetView>
  </sheetViews>
  <sheetFormatPr defaultRowHeight="15" x14ac:dyDescent="0.25"/>
  <cols>
    <col min="1" max="1" width="5.7109375" customWidth="1"/>
    <col min="2" max="2" width="61.5703125" customWidth="1"/>
    <col min="3" max="3" width="12.42578125" customWidth="1"/>
  </cols>
  <sheetData>
    <row r="1" spans="1:6" ht="15.75" thickBot="1" x14ac:dyDescent="0.3">
      <c r="A1" s="193" t="s">
        <v>94</v>
      </c>
      <c r="B1" s="193"/>
      <c r="C1" s="193"/>
    </row>
    <row r="2" spans="1:6" ht="15.75" thickBot="1" x14ac:dyDescent="0.3">
      <c r="A2" s="70" t="s">
        <v>84</v>
      </c>
      <c r="B2" s="70" t="s">
        <v>3</v>
      </c>
      <c r="C2" s="70" t="s">
        <v>7</v>
      </c>
    </row>
    <row r="3" spans="1:6" s="55" customFormat="1" ht="80.099999999999994" customHeight="1" thickBot="1" x14ac:dyDescent="0.3">
      <c r="A3" s="75" t="s">
        <v>13</v>
      </c>
      <c r="B3" s="74" t="str">
        <f>Be!$A$82&amp;CHAR(10)&amp;Be!$A$84&amp;"   "&amp;Be!$J$84&amp;"      "&amp;Be!$A$85&amp;"   "&amp;Be!$J$85&amp;CHAR(10)&amp;Be!$A$86&amp;"   "&amp;Be!$J$86&amp;"      "&amp;Be!$A$87&amp;"   "&amp;Be!$J$87&amp;CHAR(10)&amp;Be!$A$88&amp;"   "&amp;Be!$J$88&amp;"      "&amp;Be!$A$89&amp;"   "&amp;Be!$J$89</f>
        <v>Szigetszentmárton A
Zorg Lili   269      Bonhardt Boglárka   352
Holecz Júlia   414      Udvarev Lilla   376
Berta Diána   270      Gyimesi Erika   348</v>
      </c>
      <c r="C3" s="72">
        <f>Be!$L$84</f>
        <v>2029</v>
      </c>
    </row>
    <row r="4" spans="1:6" s="55" customFormat="1" ht="80.099999999999994" customHeight="1" thickBot="1" x14ac:dyDescent="0.3">
      <c r="A4" s="76" t="s">
        <v>14</v>
      </c>
      <c r="B4" s="71" t="str">
        <f>Be!$A$42&amp;CHAR(10)&amp;Be!$A$44&amp;"   "&amp;Be!$J$44&amp;"      "&amp;Be!$A$45&amp;"   "&amp;Be!$J$45&amp;CHAR(10)&amp;Be!$A$46&amp;"   "&amp;Be!$J$46&amp;"      "&amp;Be!$A$47&amp;"   "&amp;Be!$J$47&amp;CHAR(10)&amp;Be!$A$48&amp;"   "&amp;Be!$J$48&amp;"      "&amp;Be!$A$49&amp;"   "&amp;Be!$J$49</f>
        <v>Albertirsa, Magyarok Nagyasszonya
Faragó Hanna   340      Szászi Gréta   211
Barát Csenge   326      Benkó Martina   315
Madarász Fanni   418      Faragó Emese   371</v>
      </c>
      <c r="C4" s="72">
        <f>Be!$L$44</f>
        <v>1981</v>
      </c>
    </row>
    <row r="5" spans="1:6" s="55" customFormat="1" ht="80.099999999999994" customHeight="1" thickBot="1" x14ac:dyDescent="0.3">
      <c r="A5" s="75" t="s">
        <v>15</v>
      </c>
      <c r="B5" s="73" t="str">
        <f>Be!$A$52&amp;CHAR(10)&amp;Be!$A$54&amp;"   "&amp;Be!$J$54&amp;"      "&amp;Be!$A$55&amp;"   "&amp;Be!$J$55&amp;CHAR(10)&amp;Be!$A$56&amp;"   "&amp;Be!$J$56&amp;"      "&amp;Be!$A$57&amp;"   "&amp;Be!$J$57&amp;CHAR(10)&amp;Be!$A$58&amp;"   "&amp;Be!$J$58&amp;"      "&amp;Be!$A$59&amp;"   "&amp;Be!$J$59</f>
        <v>Szigetújfalu, Móra Ferenc
Baka Luca   260      Petz Janka   179
Kenessey Csenge   321      Szilágyi Kincső    362
Sindulár Terézia   361      Szilágyi Lili   278</v>
      </c>
      <c r="C5" s="72">
        <f>Be!$L$54</f>
        <v>1761</v>
      </c>
    </row>
    <row r="6" spans="1:6" s="55" customFormat="1" ht="80.099999999999994" customHeight="1" thickBot="1" x14ac:dyDescent="0.3">
      <c r="A6" s="76" t="s">
        <v>16</v>
      </c>
      <c r="B6" s="73" t="str">
        <f>Be!$A$72&amp;CHAR(10)&amp;Be!$A$74&amp;"   "&amp;Be!$J$74&amp;"      "&amp;Be!$A$75&amp;"   "&amp;Be!$J$75&amp;CHAR(10)&amp;Be!$A$76&amp;"   "&amp;Be!$J$76&amp;"      "&amp;Be!$A$77&amp;"   "&amp;Be!$J$77&amp;CHAR(10)&amp;Be!$A$78&amp;"   "&amp;Be!$J$78&amp;"      "&amp;Be!$A$79&amp;"   "&amp;Be!$J$79</f>
        <v>Kiskunlacháza-Áporka
Balogh Réka   282      Fekete Iringó   203
Makács Csenge   276      Németh Hanna   269
Mohamed Lilla   248      Varga Cintia   397</v>
      </c>
      <c r="C6" s="72">
        <f>Be!$L$74</f>
        <v>1675</v>
      </c>
    </row>
    <row r="7" spans="1:6" s="55" customFormat="1" ht="80.099999999999994" customHeight="1" thickBot="1" x14ac:dyDescent="0.3">
      <c r="A7" s="75" t="s">
        <v>17</v>
      </c>
      <c r="B7" s="74" t="str">
        <f>Be!$A$62&amp;CHAR(10)&amp;Be!$A$64&amp;"   "&amp;Be!$J$64&amp;"      "&amp;Be!$A$65&amp;"   "&amp;Be!$J$65&amp;CHAR(10)&amp;Be!$A$66&amp;"   "&amp;Be!$J$66&amp;"      "&amp;Be!$A$67&amp;"   "&amp;Be!$J$67&amp;CHAR(10)&amp;Be!$A$68&amp;"   "&amp;Be!$J$68&amp;"      "&amp;Be!$A$69&amp;"   "&amp;Be!$J$69</f>
        <v>Szigetszentmárton B
Tóth Emma   282      Molnár Kincső   255
Gavalovics Mira   330      Juhász Csenge   341
Ferencz Zsófia   275      Juhász Bianka   183</v>
      </c>
      <c r="C7" s="72">
        <f>Be!$L$64</f>
        <v>1666</v>
      </c>
    </row>
    <row r="8" spans="1:6" s="55" customFormat="1" ht="80.099999999999994" customHeight="1" thickBot="1" x14ac:dyDescent="0.3">
      <c r="A8" s="76" t="s">
        <v>18</v>
      </c>
      <c r="B8" s="73" t="str">
        <f>Be!$A$92&amp;CHAR(10)&amp;Be!$A$94&amp;"   "&amp;Be!$J$94&amp;"      "&amp;Be!$A$95&amp;"   "&amp;Be!$J$95&amp;CHAR(10)&amp;Be!$A$96&amp;"   "&amp;Be!$J$96&amp;"      "&amp;Be!$A$97&amp;"   "&amp;Be!$J$97&amp;CHAR(10)&amp;Be!$A$98&amp;"   "&amp;Be!$J$98&amp;"      "&amp;Be!$A$99&amp;"   "&amp;Be!$J$99</f>
        <v xml:space="preserve">
   0         0
   0         0
   0         0</v>
      </c>
      <c r="C8" s="72">
        <f>Be!$L$94</f>
        <v>0</v>
      </c>
    </row>
    <row r="9" spans="1:6" s="55" customFormat="1" ht="80.099999999999994" customHeight="1" thickBot="1" x14ac:dyDescent="0.3">
      <c r="A9" s="75" t="s">
        <v>19</v>
      </c>
      <c r="B9" s="74" t="str">
        <f>Be!$A$102&amp;CHAR(10)&amp;Be!$A$104&amp;"   "&amp;Be!$J$104&amp;"      "&amp;Be!$A$105&amp;"   "&amp;Be!$J$105&amp;CHAR(10)&amp;Be!$A$106&amp;"   "&amp;Be!$J$106&amp;"      "&amp;Be!$A$107&amp;"   "&amp;Be!$J$107&amp;CHAR(10)&amp;Be!$A$108&amp;"   "&amp;Be!$J$108&amp;"      "&amp;Be!$A$109&amp;"   "&amp;Be!$J$109</f>
        <v xml:space="preserve">
   0         0
   0         0
   0         0</v>
      </c>
      <c r="C9" s="72">
        <f>Be!$L$104</f>
        <v>0</v>
      </c>
      <c r="F9" s="56"/>
    </row>
    <row r="10" spans="1:6" s="55" customFormat="1" ht="80.099999999999994" customHeight="1" thickBot="1" x14ac:dyDescent="0.3">
      <c r="A10" s="76" t="s">
        <v>20</v>
      </c>
      <c r="B10" s="73" t="str">
        <f>Be!$A$112&amp;CHAR(10)&amp;Be!$A$114&amp;"   "&amp;Be!$J$114&amp;"      "&amp;Be!$A$115&amp;"   "&amp;Be!$J$115&amp;CHAR(10)&amp;Be!$A$116&amp;"   "&amp;Be!$J$116&amp;"      "&amp;Be!$A$117&amp;"   "&amp;Be!$J$117&amp;CHAR(10)&amp;Be!$A$118&amp;"   "&amp;Be!$J$118&amp;"      "&amp;Be!$A$119&amp;"   "&amp;Be!$J$119</f>
        <v xml:space="preserve">
   0         0
   0         0
   0         0</v>
      </c>
      <c r="C10" s="72">
        <f>Be!$L$114</f>
        <v>0</v>
      </c>
    </row>
    <row r="11" spans="1:6" s="55" customFormat="1" ht="80.099999999999994" customHeight="1" thickBot="1" x14ac:dyDescent="0.3">
      <c r="A11" s="75" t="s">
        <v>21</v>
      </c>
      <c r="B11" s="74" t="str">
        <f>Be!$A$122&amp;CHAR(10)&amp;Be!$A$124&amp;"   "&amp;Be!$J$124&amp;"      "&amp;Be!$A$125&amp;"   "&amp;Be!$J$125&amp;CHAR(10)&amp;Be!$A$126&amp;"   "&amp;Be!$J$126&amp;"      "&amp;Be!$A$127&amp;"   "&amp;Be!$J$127&amp;CHAR(10)&amp;Be!$A$128&amp;"   "&amp;Be!$J$128&amp;"      "&amp;Be!$A$129&amp;"   "&amp;Be!$J$129</f>
        <v xml:space="preserve">
   0         0
   0         0
   0         0</v>
      </c>
      <c r="C11" s="72">
        <f>Be!$L$124</f>
        <v>0</v>
      </c>
    </row>
    <row r="12" spans="1:6" s="55" customFormat="1" ht="80.099999999999994" customHeight="1" thickBot="1" x14ac:dyDescent="0.3">
      <c r="A12" s="76" t="s">
        <v>22</v>
      </c>
      <c r="B12" s="73" t="str">
        <f>Be!$A$132&amp;CHAR(10)&amp;Be!$A$134&amp;"   "&amp;Be!$J$134&amp;"      "&amp;Be!$A$135&amp;"   "&amp;Be!$J$135&amp;CHAR(10)&amp;Be!$A$136&amp;"   "&amp;Be!$J$136&amp;"      "&amp;Be!$A$137&amp;"   "&amp;Be!$J$137&amp;CHAR(10)&amp;Be!$A$138&amp;"   "&amp;Be!$J$138&amp;"      "&amp;Be!$A$139&amp;"   "&amp;Be!$J$139</f>
        <v xml:space="preserve">
   0         0
   0         0
   0         0</v>
      </c>
      <c r="C12" s="72">
        <f>Be!$L$134</f>
        <v>0</v>
      </c>
    </row>
    <row r="13" spans="1:6" s="55" customFormat="1" ht="80.099999999999994" customHeight="1" thickBot="1" x14ac:dyDescent="0.3">
      <c r="A13" s="75" t="s">
        <v>23</v>
      </c>
      <c r="B13" s="74" t="str">
        <f>Be!$A$142&amp;CHAR(10)&amp;Be!$A$144&amp;"   "&amp;Be!$J$144&amp;"      "&amp;Be!$A$145&amp;"   "&amp;Be!$J$145&amp;CHAR(10)&amp;Be!$A$146&amp;"   "&amp;Be!$J$146&amp;"      "&amp;Be!$A$147&amp;"   "&amp;Be!$J$147&amp;CHAR(10)&amp;Be!$A$148&amp;"   "&amp;Be!$J$148&amp;"      "&amp;Be!$A$149&amp;"   "&amp;Be!$J$149</f>
        <v xml:space="preserve">
   0         0
   0         0
   0         0</v>
      </c>
      <c r="C13" s="72">
        <f>Be!$L$144</f>
        <v>0</v>
      </c>
    </row>
    <row r="14" spans="1:6" s="55" customFormat="1" ht="80.099999999999994" customHeight="1" thickBot="1" x14ac:dyDescent="0.3">
      <c r="A14" s="76" t="s">
        <v>24</v>
      </c>
      <c r="B14" s="73" t="str">
        <f>Be!$A$152&amp;CHAR(10)&amp;Be!$A$154&amp;"   "&amp;Be!$J$154&amp;"      "&amp;Be!$A$155&amp;"   "&amp;Be!$J$155&amp;CHAR(10)&amp;Be!$A$156&amp;"   "&amp;Be!$J$156&amp;"      "&amp;Be!$A$157&amp;"   "&amp;Be!$J$157&amp;CHAR(10)&amp;Be!$A$158&amp;"   "&amp;Be!$J$158&amp;"      "&amp;Be!$A$159&amp;"   "&amp;Be!$J$159</f>
        <v xml:space="preserve">
   0         0
   0         0
   0         0</v>
      </c>
      <c r="C14" s="72">
        <f>Be!$L$154</f>
        <v>0</v>
      </c>
    </row>
    <row r="15" spans="1:6" s="55" customFormat="1" ht="80.099999999999994" customHeight="1" thickBot="1" x14ac:dyDescent="0.3">
      <c r="A15" s="75" t="s">
        <v>25</v>
      </c>
      <c r="B15" s="74" t="str">
        <f>Be!$A$162&amp;CHAR(10)&amp;Be!$A$164&amp;"   "&amp;Be!$J$164&amp;"      "&amp;Be!$A$165&amp;"   "&amp;Be!$J$165&amp;CHAR(10)&amp;Be!$A$166&amp;"   "&amp;Be!$J$166&amp;"      "&amp;Be!$A$167&amp;"   "&amp;Be!$J$167&amp;CHAR(10)&amp;Be!$A$168&amp;"   "&amp;Be!$J$168&amp;"      "&amp;Be!$A$169&amp;"   "&amp;Be!$J$169</f>
        <v xml:space="preserve">
   0         0
   0         0
   0         0</v>
      </c>
      <c r="C15" s="72">
        <f>Be!$L$164</f>
        <v>0</v>
      </c>
    </row>
    <row r="16" spans="1:6" s="55" customFormat="1" ht="80.099999999999994" customHeight="1" thickBot="1" x14ac:dyDescent="0.3">
      <c r="A16" s="76" t="s">
        <v>26</v>
      </c>
      <c r="B16" s="73" t="str">
        <f>Be!$A$172&amp;CHAR(10)&amp;Be!$A$174&amp;"   "&amp;Be!$J$174&amp;"      "&amp;Be!$A$175&amp;"   "&amp;Be!$J$175&amp;CHAR(10)&amp;Be!$A$176&amp;"   "&amp;Be!$J$176&amp;"      "&amp;Be!$A$177&amp;"   "&amp;Be!$J$177&amp;CHAR(10)&amp;Be!$A$178&amp;"   "&amp;Be!$J$178&amp;"      "&amp;Be!$A$179&amp;"   "&amp;Be!$J$179</f>
        <v xml:space="preserve">
   0         0
   0         0
   0         0</v>
      </c>
      <c r="C16" s="72">
        <f>Be!$L$174</f>
        <v>0</v>
      </c>
    </row>
    <row r="17" spans="1:3" s="55" customFormat="1" ht="80.099999999999994" customHeight="1" thickBot="1" x14ac:dyDescent="0.3">
      <c r="A17" s="75" t="s">
        <v>27</v>
      </c>
      <c r="B17" s="74" t="str">
        <f>Be!$A$182&amp;CHAR(10)&amp;Be!$A$184&amp;"   "&amp;Be!$J$184&amp;"      "&amp;Be!$A$185&amp;"   "&amp;Be!$J$185&amp;CHAR(10)&amp;Be!$A$186&amp;"   "&amp;Be!$J$186&amp;"      "&amp;Be!$A$187&amp;"   "&amp;Be!$J$187&amp;CHAR(10)&amp;Be!$A$188&amp;"   "&amp;Be!$J$188&amp;"      "&amp;Be!$A$189&amp;"   "&amp;Be!$J$189</f>
        <v xml:space="preserve">
   0         0
   0         0
   0         0</v>
      </c>
      <c r="C17" s="72">
        <f>Be!$L$184</f>
        <v>0</v>
      </c>
    </row>
    <row r="18" spans="1:3" s="55" customFormat="1" ht="80.099999999999994" customHeight="1" thickBot="1" x14ac:dyDescent="0.3">
      <c r="A18" s="76" t="s">
        <v>28</v>
      </c>
      <c r="B18" s="73" t="str">
        <f>Be!$A$192&amp;CHAR(10)&amp;Be!$A$194&amp;"   "&amp;Be!$J$194&amp;"      "&amp;Be!$A$195&amp;"   "&amp;Be!$J$195&amp;CHAR(10)&amp;Be!$A$196&amp;"   "&amp;Be!$J$196&amp;"      "&amp;Be!$A$197&amp;"   "&amp;Be!$J$197&amp;CHAR(10)&amp;Be!$A$198&amp;"   "&amp;Be!$J$198&amp;"      "&amp;Be!$A$199&amp;"   "&amp;Be!$J$199</f>
        <v xml:space="preserve">
   0         0
   0         0
   0         0</v>
      </c>
      <c r="C18" s="72">
        <f>Be!$L$194</f>
        <v>0</v>
      </c>
    </row>
    <row r="19" spans="1:3" s="55" customFormat="1" ht="80.099999999999994" customHeight="1" thickBot="1" x14ac:dyDescent="0.3">
      <c r="A19" s="75" t="s">
        <v>29</v>
      </c>
      <c r="B19" s="74" t="str">
        <f>Be!$A$202&amp;CHAR(10)&amp;Be!$A$204&amp;"   "&amp;Be!$J$204&amp;"      "&amp;Be!$A$205&amp;"   "&amp;Be!$J$205&amp;CHAR(10)&amp;Be!$A$206&amp;"   "&amp;Be!$J$206&amp;"      "&amp;Be!$A$207&amp;"   "&amp;Be!$J$207&amp;CHAR(10)&amp;Be!$A$208&amp;"   "&amp;Be!$J$208&amp;"      "&amp;Be!$A$209&amp;"   "&amp;Be!$J$209</f>
        <v xml:space="preserve">
   0         0
   0         0
   0         0</v>
      </c>
      <c r="C19" s="72">
        <f>Be!$L$204</f>
        <v>0</v>
      </c>
    </row>
    <row r="20" spans="1:3" s="55" customFormat="1" ht="80.099999999999994" customHeight="1" thickBot="1" x14ac:dyDescent="0.3">
      <c r="A20" s="76" t="s">
        <v>30</v>
      </c>
      <c r="B20" s="73" t="str">
        <f>Be!$A$212&amp;CHAR(10)&amp;Be!$A$214&amp;"   "&amp;Be!$J$214&amp;"      "&amp;Be!$A$215&amp;"   "&amp;Be!$J$215&amp;CHAR(10)&amp;Be!$A$216&amp;"   "&amp;Be!$J$216&amp;"      "&amp;Be!$A$217&amp;"   "&amp;Be!$J$217&amp;CHAR(10)&amp;Be!$A$218&amp;"   "&amp;Be!$J$218&amp;"      "&amp;Be!$A$219&amp;"   "&amp;Be!$J$219</f>
        <v xml:space="preserve">
   0         0
   0         0
   0         0</v>
      </c>
      <c r="C20" s="72">
        <f>Be!$L$214</f>
        <v>0</v>
      </c>
    </row>
    <row r="21" spans="1:3" s="55" customFormat="1" ht="80.099999999999994" customHeight="1" thickBot="1" x14ac:dyDescent="0.3">
      <c r="A21" s="75" t="s">
        <v>31</v>
      </c>
      <c r="B21" s="74" t="str">
        <f>Be!$A$222&amp;CHAR(10)&amp;Be!$A$224&amp;"   "&amp;Be!$J$224&amp;"      "&amp;Be!$A$225&amp;"   "&amp;Be!$J$225&amp;CHAR(10)&amp;Be!$A$226&amp;"   "&amp;Be!$J$226&amp;"      "&amp;Be!$A$227&amp;"   "&amp;Be!$J$227&amp;CHAR(10)&amp;Be!$A$228&amp;"   "&amp;Be!$J$228&amp;"      "&amp;Be!$A$229&amp;"   "&amp;Be!$J$229</f>
        <v xml:space="preserve">
   0         0
   0         0
   0         0</v>
      </c>
      <c r="C21" s="72">
        <f>Be!$L$224</f>
        <v>0</v>
      </c>
    </row>
    <row r="22" spans="1:3" s="55" customFormat="1" ht="80.099999999999994" customHeight="1" thickBot="1" x14ac:dyDescent="0.3">
      <c r="A22" s="76" t="s">
        <v>32</v>
      </c>
      <c r="B22" s="73" t="str">
        <f>Be!$A$232&amp;CHAR(10)&amp;Be!$A$234&amp;"   "&amp;Be!$J$234&amp;"      "&amp;Be!$A$235&amp;"   "&amp;Be!$J$235&amp;CHAR(10)&amp;Be!$A$236&amp;"   "&amp;Be!$J$236&amp;"      "&amp;Be!$A$237&amp;"   "&amp;Be!$J$237&amp;CHAR(10)&amp;Be!$A$238&amp;"   "&amp;Be!$J$238&amp;"      "&amp;Be!$A$239&amp;"   "&amp;Be!$J$239</f>
        <v xml:space="preserve">
   0         0
   0         0
   0         0</v>
      </c>
      <c r="C22" s="72">
        <f>Be!$L$234</f>
        <v>0</v>
      </c>
    </row>
    <row r="23" spans="1:3" s="55" customFormat="1" ht="80.099999999999994" customHeight="1" thickBot="1" x14ac:dyDescent="0.3">
      <c r="A23" s="75" t="s">
        <v>33</v>
      </c>
      <c r="B23" s="74" t="str">
        <f>Be!$A$242&amp;CHAR(10)&amp;Be!$A$244&amp;"   "&amp;Be!$J$244&amp;"      "&amp;Be!$A$245&amp;"   "&amp;Be!$J$245&amp;CHAR(10)&amp;Be!$A$246&amp;"   "&amp;Be!$J$246&amp;"      "&amp;Be!$A$247&amp;"   "&amp;Be!$J$247&amp;CHAR(10)&amp;Be!$A$248&amp;"   "&amp;Be!$J$248&amp;"      "&amp;Be!$A$249&amp;"   "&amp;Be!$J$249</f>
        <v xml:space="preserve">
   0         0
   0         0
   0         0</v>
      </c>
      <c r="C23" s="72">
        <f>Be!$L$244</f>
        <v>0</v>
      </c>
    </row>
    <row r="24" spans="1:3" s="55" customFormat="1" ht="80.099999999999994" customHeight="1" thickBot="1" x14ac:dyDescent="0.3">
      <c r="A24" s="76" t="s">
        <v>34</v>
      </c>
      <c r="B24" s="73" t="str">
        <f>Be!$A$252&amp;CHAR(10)&amp;Be!$A$254&amp;"   "&amp;Be!$J$254&amp;"      "&amp;Be!$A$255&amp;"   "&amp;Be!$J$255&amp;CHAR(10)&amp;Be!$A$256&amp;"   "&amp;Be!$J$256&amp;"      "&amp;Be!$A$257&amp;"   "&amp;Be!$J$257&amp;CHAR(10)&amp;Be!$A$258&amp;"   "&amp;Be!$J$258&amp;"      "&amp;Be!$A$259&amp;"   "&amp;Be!$J$259</f>
        <v xml:space="preserve">
   0         0
   0         0
   0         0</v>
      </c>
      <c r="C24" s="72">
        <f>Be!$L$254</f>
        <v>0</v>
      </c>
    </row>
  </sheetData>
  <sortState ref="B3:C24">
    <sortCondition descending="1" ref="C3:C24"/>
  </sortState>
  <mergeCells count="1">
    <mergeCell ref="A1:C1"/>
  </mergeCells>
  <pageMargins left="0.7" right="0.7" top="0.75" bottom="0.75" header="0.3" footer="0.3"/>
  <pageSetup paperSize="9" scale="58" orientation="portrait" r:id="rId1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L155"/>
  <sheetViews>
    <sheetView view="pageBreakPreview" zoomScaleNormal="100" zoomScaleSheetLayoutView="100" workbookViewId="0">
      <selection activeCell="B2" sqref="B2:L58"/>
    </sheetView>
  </sheetViews>
  <sheetFormatPr defaultRowHeight="15" x14ac:dyDescent="0.25"/>
  <cols>
    <col min="1" max="1" width="4.42578125" customWidth="1"/>
    <col min="2" max="2" width="29.140625" customWidth="1"/>
    <col min="3" max="3" width="5" bestFit="1" customWidth="1"/>
    <col min="4" max="4" width="5.28515625" bestFit="1" customWidth="1"/>
    <col min="5" max="5" width="3.5703125" bestFit="1" customWidth="1"/>
    <col min="6" max="6" width="5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7.140625" customWidth="1"/>
    <col min="11" max="11" width="9.140625" hidden="1" customWidth="1"/>
    <col min="12" max="12" width="37.28515625" customWidth="1"/>
  </cols>
  <sheetData>
    <row r="1" spans="1:12" ht="15.75" x14ac:dyDescent="0.25">
      <c r="A1" s="206" t="s">
        <v>95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x14ac:dyDescent="0.25">
      <c r="A2" s="57" t="s">
        <v>84</v>
      </c>
      <c r="B2" s="57" t="s">
        <v>0</v>
      </c>
      <c r="C2" s="57" t="s">
        <v>83</v>
      </c>
      <c r="D2" s="57" t="s">
        <v>85</v>
      </c>
      <c r="E2" s="57" t="s">
        <v>81</v>
      </c>
      <c r="F2" s="57" t="s">
        <v>10</v>
      </c>
      <c r="G2" s="57" t="s">
        <v>81</v>
      </c>
      <c r="H2" s="57" t="s">
        <v>86</v>
      </c>
      <c r="I2" s="57" t="s">
        <v>81</v>
      </c>
      <c r="J2" s="57" t="s">
        <v>82</v>
      </c>
      <c r="K2" s="57"/>
      <c r="L2" s="57" t="s">
        <v>3</v>
      </c>
    </row>
    <row r="3" spans="1:12" x14ac:dyDescent="0.25">
      <c r="A3" s="106" t="s">
        <v>13</v>
      </c>
      <c r="B3" s="59" t="str">
        <f>Be!A85</f>
        <v>Bonhardt Boglárka</v>
      </c>
      <c r="C3" s="60">
        <f>Be!B85</f>
        <v>2009</v>
      </c>
      <c r="D3" s="61">
        <f>Be!D85</f>
        <v>9.6999999999999993</v>
      </c>
      <c r="E3" s="62">
        <f>Be!E85</f>
        <v>152</v>
      </c>
      <c r="F3" s="63">
        <f>Be!F85</f>
        <v>3.66</v>
      </c>
      <c r="G3" s="62">
        <f>Be!G85</f>
        <v>104</v>
      </c>
      <c r="H3" s="63">
        <f>Be!H85</f>
        <v>29.81</v>
      </c>
      <c r="I3" s="62">
        <f>Be!I85</f>
        <v>96</v>
      </c>
      <c r="J3" s="64">
        <f>Be!J85</f>
        <v>352</v>
      </c>
      <c r="K3" s="65"/>
      <c r="L3" s="66" t="str">
        <f>Be!A82</f>
        <v>Szigetszentmárton A</v>
      </c>
    </row>
    <row r="4" spans="1:12" x14ac:dyDescent="0.25">
      <c r="A4" s="107" t="s">
        <v>14</v>
      </c>
      <c r="B4" s="59" t="str">
        <f>Be!A44</f>
        <v>Faragó Hanna</v>
      </c>
      <c r="C4" s="60">
        <f>Be!B44</f>
        <v>2008</v>
      </c>
      <c r="D4" s="61">
        <f>Be!D44</f>
        <v>9.4</v>
      </c>
      <c r="E4" s="62">
        <f>Be!E44</f>
        <v>166</v>
      </c>
      <c r="F4" s="63">
        <f>Be!F44</f>
        <v>3.72</v>
      </c>
      <c r="G4" s="62">
        <f>Be!G44</f>
        <v>108</v>
      </c>
      <c r="H4" s="63">
        <f>Be!H44</f>
        <v>22</v>
      </c>
      <c r="I4" s="62">
        <f>Be!I44</f>
        <v>66</v>
      </c>
      <c r="J4" s="64">
        <f>Be!J44</f>
        <v>340</v>
      </c>
      <c r="K4" s="65"/>
      <c r="L4" s="66" t="str">
        <f>Be!A42</f>
        <v>Albertirsa, Magyarok Nagyasszonya</v>
      </c>
    </row>
    <row r="5" spans="1:12" x14ac:dyDescent="0.25">
      <c r="A5" s="106" t="s">
        <v>15</v>
      </c>
      <c r="B5" s="59" t="str">
        <f>Be!A64</f>
        <v>Tóth Emma</v>
      </c>
      <c r="C5" s="60">
        <f>Be!B64</f>
        <v>2010</v>
      </c>
      <c r="D5" s="61">
        <f>Be!D64</f>
        <v>10.7</v>
      </c>
      <c r="E5" s="62">
        <f>Be!E64</f>
        <v>108</v>
      </c>
      <c r="F5" s="63">
        <f>Be!F64</f>
        <v>3.41</v>
      </c>
      <c r="G5" s="62">
        <f>Be!G64</f>
        <v>89</v>
      </c>
      <c r="H5" s="63">
        <f>Be!H64</f>
        <v>27.07</v>
      </c>
      <c r="I5" s="62">
        <f>Be!I64</f>
        <v>85</v>
      </c>
      <c r="J5" s="64">
        <f>Be!J64</f>
        <v>282</v>
      </c>
      <c r="K5" s="65"/>
      <c r="L5" s="66" t="str">
        <f>Be!A62</f>
        <v>Szigetszentmárton B</v>
      </c>
    </row>
    <row r="6" spans="1:12" x14ac:dyDescent="0.25">
      <c r="A6" s="107" t="s">
        <v>16</v>
      </c>
      <c r="B6" s="59" t="str">
        <f>Be!A74</f>
        <v>Balogh Réka</v>
      </c>
      <c r="C6" s="60">
        <f>Be!B74</f>
        <v>2008</v>
      </c>
      <c r="D6" s="61">
        <f>Be!D74</f>
        <v>10.199999999999999</v>
      </c>
      <c r="E6" s="62">
        <f>Be!E74</f>
        <v>130</v>
      </c>
      <c r="F6" s="63">
        <f>Be!F74</f>
        <v>3.52</v>
      </c>
      <c r="G6" s="62">
        <f>Be!G74</f>
        <v>96</v>
      </c>
      <c r="H6" s="63">
        <f>Be!H74</f>
        <v>19.68</v>
      </c>
      <c r="I6" s="62">
        <f>Be!I74</f>
        <v>56</v>
      </c>
      <c r="J6" s="64">
        <f>Be!J74</f>
        <v>282</v>
      </c>
      <c r="K6" s="65"/>
      <c r="L6" s="66" t="str">
        <f>Be!A72</f>
        <v>Kiskunlacháza-Áporka</v>
      </c>
    </row>
    <row r="7" spans="1:12" x14ac:dyDescent="0.25">
      <c r="A7" s="106" t="s">
        <v>17</v>
      </c>
      <c r="B7" s="59" t="str">
        <f>Be!A84</f>
        <v>Zorg Lili</v>
      </c>
      <c r="C7" s="60">
        <f>Be!B84</f>
        <v>2009</v>
      </c>
      <c r="D7" s="61">
        <f>Be!D84</f>
        <v>10.199999999999999</v>
      </c>
      <c r="E7" s="62">
        <f>Be!E84</f>
        <v>130</v>
      </c>
      <c r="F7" s="63">
        <f>Be!F84</f>
        <v>3.27</v>
      </c>
      <c r="G7" s="62">
        <f>Be!G84</f>
        <v>81</v>
      </c>
      <c r="H7" s="63">
        <f>Be!H84</f>
        <v>19.96</v>
      </c>
      <c r="I7" s="62">
        <f>Be!I84</f>
        <v>58</v>
      </c>
      <c r="J7" s="64">
        <f>Be!J84</f>
        <v>269</v>
      </c>
      <c r="K7" s="65"/>
      <c r="L7" s="66" t="str">
        <f>Be!A82</f>
        <v>Szigetszentmárton A</v>
      </c>
    </row>
    <row r="8" spans="1:12" x14ac:dyDescent="0.25">
      <c r="A8" s="107" t="s">
        <v>18</v>
      </c>
      <c r="B8" s="59" t="str">
        <f>Be!A54</f>
        <v>Baka Luca</v>
      </c>
      <c r="C8" s="60">
        <f>Be!B54</f>
        <v>2008</v>
      </c>
      <c r="D8" s="61">
        <f>Be!D54</f>
        <v>11.2</v>
      </c>
      <c r="E8" s="62">
        <f>Be!E54</f>
        <v>87</v>
      </c>
      <c r="F8" s="63">
        <f>Be!F54</f>
        <v>3.09</v>
      </c>
      <c r="G8" s="62">
        <f>Be!G54</f>
        <v>71</v>
      </c>
      <c r="H8" s="63">
        <f>Be!H54</f>
        <v>31.34</v>
      </c>
      <c r="I8" s="62">
        <f>Be!I54</f>
        <v>102</v>
      </c>
      <c r="J8" s="64">
        <f>Be!J54</f>
        <v>260</v>
      </c>
      <c r="K8" s="65"/>
      <c r="L8" s="66" t="str">
        <f>Be!A52</f>
        <v>Szigetújfalu, Móra Ferenc</v>
      </c>
    </row>
    <row r="9" spans="1:12" x14ac:dyDescent="0.25">
      <c r="A9" s="106" t="s">
        <v>19</v>
      </c>
      <c r="B9" s="59" t="str">
        <f>Be!A65</f>
        <v>Molnár Kincső</v>
      </c>
      <c r="C9" s="60">
        <f>Be!B65</f>
        <v>2008</v>
      </c>
      <c r="D9" s="61">
        <f>Be!D65</f>
        <v>10.6</v>
      </c>
      <c r="E9" s="62">
        <f>Be!E65</f>
        <v>112</v>
      </c>
      <c r="F9" s="63">
        <f>Be!F65</f>
        <v>3.12</v>
      </c>
      <c r="G9" s="62">
        <f>Be!G65</f>
        <v>73</v>
      </c>
      <c r="H9" s="63">
        <f>Be!H65</f>
        <v>23.26</v>
      </c>
      <c r="I9" s="62">
        <f>Be!I65</f>
        <v>70</v>
      </c>
      <c r="J9" s="64">
        <f>Be!J65</f>
        <v>255</v>
      </c>
      <c r="K9" s="65"/>
      <c r="L9" s="66" t="str">
        <f>Be!A62</f>
        <v>Szigetszentmárton B</v>
      </c>
    </row>
    <row r="10" spans="1:12" x14ac:dyDescent="0.25">
      <c r="A10" s="107" t="s">
        <v>20</v>
      </c>
      <c r="B10" s="59" t="str">
        <f>Be!A45</f>
        <v>Szászi Gréta</v>
      </c>
      <c r="C10" s="60">
        <f>Be!B45</f>
        <v>2008</v>
      </c>
      <c r="D10" s="61">
        <f>Be!D45</f>
        <v>10.9</v>
      </c>
      <c r="E10" s="62">
        <f>Be!E45</f>
        <v>99</v>
      </c>
      <c r="F10" s="63">
        <f>Be!F45</f>
        <v>2.94</v>
      </c>
      <c r="G10" s="62">
        <f>Be!G45</f>
        <v>62</v>
      </c>
      <c r="H10" s="63">
        <f>Be!H45</f>
        <v>17.93</v>
      </c>
      <c r="I10" s="62">
        <f>Be!I45</f>
        <v>50</v>
      </c>
      <c r="J10" s="64">
        <f>Be!J45</f>
        <v>211</v>
      </c>
      <c r="K10" s="65"/>
      <c r="L10" s="66" t="str">
        <f>Be!A42</f>
        <v>Albertirsa, Magyarok Nagyasszonya</v>
      </c>
    </row>
    <row r="11" spans="1:12" x14ac:dyDescent="0.25">
      <c r="A11" s="106" t="s">
        <v>21</v>
      </c>
      <c r="B11" s="59" t="str">
        <f>Be!A75</f>
        <v>Fekete Iringó</v>
      </c>
      <c r="C11" s="60">
        <f>Be!B75</f>
        <v>2008</v>
      </c>
      <c r="D11" s="61">
        <f>Be!D75</f>
        <v>10.9</v>
      </c>
      <c r="E11" s="62">
        <f>Be!E75</f>
        <v>99</v>
      </c>
      <c r="F11" s="63">
        <f>Be!F75</f>
        <v>2.77</v>
      </c>
      <c r="G11" s="62">
        <f>Be!G75</f>
        <v>52</v>
      </c>
      <c r="H11" s="63">
        <f>Be!H75</f>
        <v>18.440000000000001</v>
      </c>
      <c r="I11" s="62">
        <f>Be!I75</f>
        <v>52</v>
      </c>
      <c r="J11" s="64">
        <f>Be!J75</f>
        <v>203</v>
      </c>
      <c r="K11" s="65"/>
      <c r="L11" s="66" t="str">
        <f>Be!A72</f>
        <v>Kiskunlacháza-Áporka</v>
      </c>
    </row>
    <row r="12" spans="1:12" x14ac:dyDescent="0.25">
      <c r="A12" s="107" t="s">
        <v>22</v>
      </c>
      <c r="B12" s="59" t="str">
        <f>Be!A55</f>
        <v>Petz Janka</v>
      </c>
      <c r="C12" s="60">
        <f>Be!B55</f>
        <v>2008</v>
      </c>
      <c r="D12" s="61">
        <f>Be!D55</f>
        <v>11.5</v>
      </c>
      <c r="E12" s="62">
        <f>Be!E55</f>
        <v>75</v>
      </c>
      <c r="F12" s="63">
        <f>Be!F55</f>
        <v>2.95</v>
      </c>
      <c r="G12" s="62">
        <f>Be!G55</f>
        <v>63</v>
      </c>
      <c r="H12" s="63">
        <f>Be!H55</f>
        <v>15.58</v>
      </c>
      <c r="I12" s="62">
        <f>Be!I55</f>
        <v>41</v>
      </c>
      <c r="J12" s="64">
        <f>Be!J55</f>
        <v>179</v>
      </c>
      <c r="K12" s="65"/>
      <c r="L12" s="66" t="str">
        <f>Be!A52</f>
        <v>Szigetújfalu, Móra Ferenc</v>
      </c>
    </row>
    <row r="13" spans="1:12" x14ac:dyDescent="0.25">
      <c r="A13" s="106" t="s">
        <v>23</v>
      </c>
      <c r="B13" s="59">
        <f>Be!A94</f>
        <v>0</v>
      </c>
      <c r="C13" s="60">
        <f>Be!B94</f>
        <v>0</v>
      </c>
      <c r="D13" s="61">
        <f>Be!D94</f>
        <v>0</v>
      </c>
      <c r="E13" s="62">
        <f>Be!E94</f>
        <v>0</v>
      </c>
      <c r="F13" s="63">
        <f>Be!F94</f>
        <v>0</v>
      </c>
      <c r="G13" s="62">
        <f>Be!G94</f>
        <v>0</v>
      </c>
      <c r="H13" s="63">
        <f>Be!H94</f>
        <v>0</v>
      </c>
      <c r="I13" s="62">
        <f>Be!I94</f>
        <v>0</v>
      </c>
      <c r="J13" s="64">
        <f>Be!J94</f>
        <v>0</v>
      </c>
      <c r="K13" s="65"/>
      <c r="L13" s="66">
        <f>Be!A92</f>
        <v>0</v>
      </c>
    </row>
    <row r="14" spans="1:12" x14ac:dyDescent="0.25">
      <c r="A14" s="107" t="s">
        <v>24</v>
      </c>
      <c r="B14" s="59">
        <f>Be!A95</f>
        <v>0</v>
      </c>
      <c r="C14" s="60">
        <f>Be!B95</f>
        <v>0</v>
      </c>
      <c r="D14" s="61">
        <f>Be!D95</f>
        <v>0</v>
      </c>
      <c r="E14" s="62">
        <f>Be!E95</f>
        <v>0</v>
      </c>
      <c r="F14" s="63">
        <f>Be!F95</f>
        <v>0</v>
      </c>
      <c r="G14" s="62">
        <f>Be!G95</f>
        <v>0</v>
      </c>
      <c r="H14" s="63">
        <f>Be!H95</f>
        <v>0</v>
      </c>
      <c r="I14" s="62">
        <f>Be!I95</f>
        <v>0</v>
      </c>
      <c r="J14" s="64">
        <f>Be!J95</f>
        <v>0</v>
      </c>
      <c r="K14" s="65"/>
      <c r="L14" s="66">
        <f>Be!A92</f>
        <v>0</v>
      </c>
    </row>
    <row r="15" spans="1:12" x14ac:dyDescent="0.25">
      <c r="A15" s="106" t="s">
        <v>25</v>
      </c>
      <c r="B15" s="59">
        <f>Be!A104</f>
        <v>0</v>
      </c>
      <c r="C15" s="60">
        <f>Be!B104</f>
        <v>0</v>
      </c>
      <c r="D15" s="61">
        <f>Be!D104</f>
        <v>0</v>
      </c>
      <c r="E15" s="62">
        <f>Be!E104</f>
        <v>0</v>
      </c>
      <c r="F15" s="63">
        <f>Be!F104</f>
        <v>0</v>
      </c>
      <c r="G15" s="62">
        <f>Be!G104</f>
        <v>0</v>
      </c>
      <c r="H15" s="63">
        <f>Be!H104</f>
        <v>0</v>
      </c>
      <c r="I15" s="62">
        <f>Be!I104</f>
        <v>0</v>
      </c>
      <c r="J15" s="64">
        <f>Be!J104</f>
        <v>0</v>
      </c>
      <c r="K15" s="65"/>
      <c r="L15" s="66">
        <f>Be!A102</f>
        <v>0</v>
      </c>
    </row>
    <row r="16" spans="1:12" x14ac:dyDescent="0.25">
      <c r="A16" s="107" t="s">
        <v>26</v>
      </c>
      <c r="B16" s="59">
        <f>Be!A105</f>
        <v>0</v>
      </c>
      <c r="C16" s="60">
        <f>Be!B105</f>
        <v>0</v>
      </c>
      <c r="D16" s="61">
        <f>Be!D105</f>
        <v>0</v>
      </c>
      <c r="E16" s="62">
        <f>Be!E105</f>
        <v>0</v>
      </c>
      <c r="F16" s="63">
        <f>Be!F105</f>
        <v>0</v>
      </c>
      <c r="G16" s="62">
        <f>Be!G105</f>
        <v>0</v>
      </c>
      <c r="H16" s="63">
        <f>Be!H105</f>
        <v>0</v>
      </c>
      <c r="I16" s="62">
        <f>Be!I105</f>
        <v>0</v>
      </c>
      <c r="J16" s="64">
        <f>Be!J105</f>
        <v>0</v>
      </c>
      <c r="K16" s="65"/>
      <c r="L16" s="66">
        <f>Be!A102</f>
        <v>0</v>
      </c>
    </row>
    <row r="17" spans="1:12" x14ac:dyDescent="0.25">
      <c r="A17" s="106" t="s">
        <v>27</v>
      </c>
      <c r="B17" s="59">
        <f>Be!A114</f>
        <v>0</v>
      </c>
      <c r="C17" s="60">
        <f>Be!B114</f>
        <v>0</v>
      </c>
      <c r="D17" s="61">
        <f>Be!D114</f>
        <v>0</v>
      </c>
      <c r="E17" s="62">
        <f>Be!E114</f>
        <v>0</v>
      </c>
      <c r="F17" s="63">
        <f>Be!F114</f>
        <v>0</v>
      </c>
      <c r="G17" s="62">
        <f>Be!G114</f>
        <v>0</v>
      </c>
      <c r="H17" s="63">
        <f>Be!H114</f>
        <v>0</v>
      </c>
      <c r="I17" s="62">
        <f>Be!I114</f>
        <v>0</v>
      </c>
      <c r="J17" s="64">
        <f>Be!J114</f>
        <v>0</v>
      </c>
      <c r="K17" s="65"/>
      <c r="L17" s="66">
        <f>Be!A112</f>
        <v>0</v>
      </c>
    </row>
    <row r="18" spans="1:12" x14ac:dyDescent="0.25">
      <c r="A18" s="107" t="s">
        <v>28</v>
      </c>
      <c r="B18" s="59">
        <f>Be!A115</f>
        <v>0</v>
      </c>
      <c r="C18" s="60">
        <f>Be!B115</f>
        <v>0</v>
      </c>
      <c r="D18" s="61">
        <f>Be!D115</f>
        <v>0</v>
      </c>
      <c r="E18" s="62">
        <f>Be!E115</f>
        <v>0</v>
      </c>
      <c r="F18" s="63">
        <f>Be!F115</f>
        <v>0</v>
      </c>
      <c r="G18" s="62">
        <f>Be!G115</f>
        <v>0</v>
      </c>
      <c r="H18" s="63">
        <f>Be!H115</f>
        <v>0</v>
      </c>
      <c r="I18" s="62">
        <f>Be!I115</f>
        <v>0</v>
      </c>
      <c r="J18" s="64">
        <f>Be!J115</f>
        <v>0</v>
      </c>
      <c r="K18" s="65"/>
      <c r="L18" s="66">
        <f>Be!A112</f>
        <v>0</v>
      </c>
    </row>
    <row r="19" spans="1:12" x14ac:dyDescent="0.25">
      <c r="A19" s="106" t="s">
        <v>29</v>
      </c>
      <c r="B19" s="59">
        <f>Be!A124</f>
        <v>0</v>
      </c>
      <c r="C19" s="60">
        <f>Be!B124</f>
        <v>0</v>
      </c>
      <c r="D19" s="61">
        <f>Be!D124</f>
        <v>0</v>
      </c>
      <c r="E19" s="62">
        <f>Be!E124</f>
        <v>0</v>
      </c>
      <c r="F19" s="63">
        <f>Be!F124</f>
        <v>0</v>
      </c>
      <c r="G19" s="62">
        <f>Be!G124</f>
        <v>0</v>
      </c>
      <c r="H19" s="63">
        <f>Be!H124</f>
        <v>0</v>
      </c>
      <c r="I19" s="62">
        <f>Be!I124</f>
        <v>0</v>
      </c>
      <c r="J19" s="64">
        <f>Be!J124</f>
        <v>0</v>
      </c>
      <c r="K19" s="65"/>
      <c r="L19" s="66">
        <f>Be!A122</f>
        <v>0</v>
      </c>
    </row>
    <row r="20" spans="1:12" x14ac:dyDescent="0.25">
      <c r="A20" s="107" t="s">
        <v>30</v>
      </c>
      <c r="B20" s="59">
        <f>Be!A125</f>
        <v>0</v>
      </c>
      <c r="C20" s="60">
        <f>Be!B125</f>
        <v>0</v>
      </c>
      <c r="D20" s="61">
        <f>Be!D125</f>
        <v>0</v>
      </c>
      <c r="E20" s="62">
        <f>Be!E125</f>
        <v>0</v>
      </c>
      <c r="F20" s="63">
        <f>Be!F125</f>
        <v>0</v>
      </c>
      <c r="G20" s="62">
        <f>Be!G125</f>
        <v>0</v>
      </c>
      <c r="H20" s="63">
        <f>Be!H125</f>
        <v>0</v>
      </c>
      <c r="I20" s="62">
        <f>Be!I125</f>
        <v>0</v>
      </c>
      <c r="J20" s="64">
        <f>Be!J125</f>
        <v>0</v>
      </c>
      <c r="K20" s="65"/>
      <c r="L20" s="66">
        <f>Be!A122</f>
        <v>0</v>
      </c>
    </row>
    <row r="21" spans="1:12" x14ac:dyDescent="0.25">
      <c r="A21" s="106" t="s">
        <v>31</v>
      </c>
      <c r="B21" s="59">
        <f>Be!A134</f>
        <v>0</v>
      </c>
      <c r="C21" s="60">
        <f>Be!B134</f>
        <v>0</v>
      </c>
      <c r="D21" s="61">
        <f>Be!D134</f>
        <v>0</v>
      </c>
      <c r="E21" s="62">
        <f>Be!E134</f>
        <v>0</v>
      </c>
      <c r="F21" s="63">
        <f>Be!F134</f>
        <v>0</v>
      </c>
      <c r="G21" s="62">
        <f>Be!G134</f>
        <v>0</v>
      </c>
      <c r="H21" s="63">
        <f>Be!H134</f>
        <v>0</v>
      </c>
      <c r="I21" s="62">
        <f>Be!I134</f>
        <v>0</v>
      </c>
      <c r="J21" s="64">
        <f>Be!J134</f>
        <v>0</v>
      </c>
      <c r="K21" s="65"/>
      <c r="L21" s="66">
        <f>Be!A132</f>
        <v>0</v>
      </c>
    </row>
    <row r="22" spans="1:12" x14ac:dyDescent="0.25">
      <c r="A22" s="107" t="s">
        <v>32</v>
      </c>
      <c r="B22" s="59">
        <f>Be!A135</f>
        <v>0</v>
      </c>
      <c r="C22" s="60">
        <f>Be!B135</f>
        <v>0</v>
      </c>
      <c r="D22" s="61">
        <f>Be!D135</f>
        <v>0</v>
      </c>
      <c r="E22" s="62">
        <f>Be!E135</f>
        <v>0</v>
      </c>
      <c r="F22" s="63">
        <f>Be!F135</f>
        <v>0</v>
      </c>
      <c r="G22" s="62">
        <f>Be!G135</f>
        <v>0</v>
      </c>
      <c r="H22" s="63">
        <f>Be!H135</f>
        <v>0</v>
      </c>
      <c r="I22" s="62">
        <f>Be!I135</f>
        <v>0</v>
      </c>
      <c r="J22" s="64">
        <f>Be!J135</f>
        <v>0</v>
      </c>
      <c r="K22" s="65"/>
      <c r="L22" s="66">
        <f>Be!A132</f>
        <v>0</v>
      </c>
    </row>
    <row r="23" spans="1:12" x14ac:dyDescent="0.25">
      <c r="A23" s="106" t="s">
        <v>33</v>
      </c>
      <c r="B23" s="59">
        <f>Be!A144</f>
        <v>0</v>
      </c>
      <c r="C23" s="60">
        <f>Be!B144</f>
        <v>0</v>
      </c>
      <c r="D23" s="61">
        <f>Be!D144</f>
        <v>0</v>
      </c>
      <c r="E23" s="62">
        <f>Be!E144</f>
        <v>0</v>
      </c>
      <c r="F23" s="63">
        <f>Be!F144</f>
        <v>0</v>
      </c>
      <c r="G23" s="62">
        <f>Be!G144</f>
        <v>0</v>
      </c>
      <c r="H23" s="63">
        <f>Be!H144</f>
        <v>0</v>
      </c>
      <c r="I23" s="62">
        <f>Be!I144</f>
        <v>0</v>
      </c>
      <c r="J23" s="64">
        <f>Be!J144</f>
        <v>0</v>
      </c>
      <c r="K23" s="65"/>
      <c r="L23" s="66">
        <f>Be!A142</f>
        <v>0</v>
      </c>
    </row>
    <row r="24" spans="1:12" x14ac:dyDescent="0.25">
      <c r="A24" s="107" t="s">
        <v>34</v>
      </c>
      <c r="B24" s="59">
        <f>Be!A145</f>
        <v>0</v>
      </c>
      <c r="C24" s="60">
        <f>Be!B145</f>
        <v>0</v>
      </c>
      <c r="D24" s="61">
        <f>Be!D145</f>
        <v>0</v>
      </c>
      <c r="E24" s="62">
        <f>Be!E145</f>
        <v>0</v>
      </c>
      <c r="F24" s="63">
        <f>Be!F145</f>
        <v>0</v>
      </c>
      <c r="G24" s="62">
        <f>Be!G145</f>
        <v>0</v>
      </c>
      <c r="H24" s="63">
        <f>Be!H145</f>
        <v>0</v>
      </c>
      <c r="I24" s="62">
        <f>Be!I145</f>
        <v>0</v>
      </c>
      <c r="J24" s="64">
        <f>Be!J145</f>
        <v>0</v>
      </c>
      <c r="K24" s="65"/>
      <c r="L24" s="66">
        <f>Be!A142</f>
        <v>0</v>
      </c>
    </row>
    <row r="25" spans="1:12" x14ac:dyDescent="0.25">
      <c r="A25" s="106" t="s">
        <v>35</v>
      </c>
      <c r="B25" s="59">
        <f>Be!A154</f>
        <v>0</v>
      </c>
      <c r="C25" s="60">
        <f>Be!B154</f>
        <v>0</v>
      </c>
      <c r="D25" s="61">
        <f>Be!D154</f>
        <v>0</v>
      </c>
      <c r="E25" s="62">
        <f>Be!E154</f>
        <v>0</v>
      </c>
      <c r="F25" s="63">
        <f>Be!F154</f>
        <v>0</v>
      </c>
      <c r="G25" s="62">
        <f>Be!G154</f>
        <v>0</v>
      </c>
      <c r="H25" s="63">
        <f>Be!H154</f>
        <v>0</v>
      </c>
      <c r="I25" s="62">
        <f>Be!I154</f>
        <v>0</v>
      </c>
      <c r="J25" s="64">
        <f>Be!J154</f>
        <v>0</v>
      </c>
      <c r="K25" s="65"/>
      <c r="L25" s="66">
        <f>Be!A152</f>
        <v>0</v>
      </c>
    </row>
    <row r="26" spans="1:12" x14ac:dyDescent="0.25">
      <c r="A26" s="107" t="s">
        <v>36</v>
      </c>
      <c r="B26" s="59">
        <f>Be!A155</f>
        <v>0</v>
      </c>
      <c r="C26" s="60">
        <f>Be!B155</f>
        <v>0</v>
      </c>
      <c r="D26" s="61">
        <f>Be!D155</f>
        <v>0</v>
      </c>
      <c r="E26" s="62">
        <f>Be!E155</f>
        <v>0</v>
      </c>
      <c r="F26" s="63">
        <f>Be!F155</f>
        <v>0</v>
      </c>
      <c r="G26" s="62">
        <f>Be!G155</f>
        <v>0</v>
      </c>
      <c r="H26" s="63">
        <f>Be!H155</f>
        <v>0</v>
      </c>
      <c r="I26" s="62">
        <f>Be!I155</f>
        <v>0</v>
      </c>
      <c r="J26" s="64">
        <f>Be!J155</f>
        <v>0</v>
      </c>
      <c r="K26" s="65"/>
      <c r="L26" s="66">
        <f>Be!A152</f>
        <v>0</v>
      </c>
    </row>
    <row r="27" spans="1:12" x14ac:dyDescent="0.25">
      <c r="A27" s="106" t="s">
        <v>37</v>
      </c>
      <c r="B27" s="59">
        <f>Be!A164</f>
        <v>0</v>
      </c>
      <c r="C27" s="60">
        <f>Be!B164</f>
        <v>0</v>
      </c>
      <c r="D27" s="61">
        <f>Be!D164</f>
        <v>0</v>
      </c>
      <c r="E27" s="62">
        <f>Be!E164</f>
        <v>0</v>
      </c>
      <c r="F27" s="63">
        <f>Be!F164</f>
        <v>0</v>
      </c>
      <c r="G27" s="62">
        <f>Be!G164</f>
        <v>0</v>
      </c>
      <c r="H27" s="63">
        <f>Be!H164</f>
        <v>0</v>
      </c>
      <c r="I27" s="62">
        <f>Be!I164</f>
        <v>0</v>
      </c>
      <c r="J27" s="64">
        <f>Be!J164</f>
        <v>0</v>
      </c>
      <c r="K27" s="65"/>
      <c r="L27" s="66">
        <f>Be!A162</f>
        <v>0</v>
      </c>
    </row>
    <row r="28" spans="1:12" x14ac:dyDescent="0.25">
      <c r="A28" s="107" t="s">
        <v>38</v>
      </c>
      <c r="B28" s="59">
        <f>Be!A165</f>
        <v>0</v>
      </c>
      <c r="C28" s="60">
        <f>Be!B165</f>
        <v>0</v>
      </c>
      <c r="D28" s="61">
        <f>Be!D165</f>
        <v>0</v>
      </c>
      <c r="E28" s="62">
        <f>Be!E165</f>
        <v>0</v>
      </c>
      <c r="F28" s="63">
        <f>Be!F165</f>
        <v>0</v>
      </c>
      <c r="G28" s="62">
        <f>Be!G165</f>
        <v>0</v>
      </c>
      <c r="H28" s="63">
        <f>Be!H165</f>
        <v>0</v>
      </c>
      <c r="I28" s="62">
        <f>Be!I165</f>
        <v>0</v>
      </c>
      <c r="J28" s="64">
        <f>Be!J165</f>
        <v>0</v>
      </c>
      <c r="K28" s="65"/>
      <c r="L28" s="66">
        <f>Be!A162</f>
        <v>0</v>
      </c>
    </row>
    <row r="29" spans="1:12" x14ac:dyDescent="0.25">
      <c r="A29" s="106" t="s">
        <v>39</v>
      </c>
      <c r="B29" s="59">
        <f>Be!A174</f>
        <v>0</v>
      </c>
      <c r="C29" s="60">
        <f>Be!B174</f>
        <v>0</v>
      </c>
      <c r="D29" s="61">
        <f>Be!D174</f>
        <v>0</v>
      </c>
      <c r="E29" s="62">
        <f>Be!E174</f>
        <v>0</v>
      </c>
      <c r="F29" s="63">
        <f>Be!F174</f>
        <v>0</v>
      </c>
      <c r="G29" s="62">
        <f>Be!G174</f>
        <v>0</v>
      </c>
      <c r="H29" s="63">
        <f>Be!H174</f>
        <v>0</v>
      </c>
      <c r="I29" s="62">
        <f>Be!I174</f>
        <v>0</v>
      </c>
      <c r="J29" s="64">
        <f>Be!J174</f>
        <v>0</v>
      </c>
      <c r="K29" s="65"/>
      <c r="L29" s="66">
        <f>Be!A172</f>
        <v>0</v>
      </c>
    </row>
    <row r="30" spans="1:12" x14ac:dyDescent="0.25">
      <c r="A30" s="107" t="s">
        <v>40</v>
      </c>
      <c r="B30" s="59">
        <f>Be!A175</f>
        <v>0</v>
      </c>
      <c r="C30" s="60">
        <f>Be!B175</f>
        <v>0</v>
      </c>
      <c r="D30" s="61">
        <f>Be!D175</f>
        <v>0</v>
      </c>
      <c r="E30" s="62">
        <f>Be!E175</f>
        <v>0</v>
      </c>
      <c r="F30" s="63">
        <f>Be!F175</f>
        <v>0</v>
      </c>
      <c r="G30" s="62">
        <f>Be!G175</f>
        <v>0</v>
      </c>
      <c r="H30" s="63">
        <f>Be!H175</f>
        <v>0</v>
      </c>
      <c r="I30" s="62">
        <f>Be!I175</f>
        <v>0</v>
      </c>
      <c r="J30" s="64">
        <f>Be!J175</f>
        <v>0</v>
      </c>
      <c r="K30" s="65"/>
      <c r="L30" s="66">
        <f>Be!A172</f>
        <v>0</v>
      </c>
    </row>
    <row r="31" spans="1:12" x14ac:dyDescent="0.25">
      <c r="A31" s="106" t="s">
        <v>41</v>
      </c>
      <c r="B31" s="59">
        <f>Be!A184</f>
        <v>0</v>
      </c>
      <c r="C31" s="60">
        <f>Be!B184</f>
        <v>0</v>
      </c>
      <c r="D31" s="61">
        <f>Be!D184</f>
        <v>0</v>
      </c>
      <c r="E31" s="62">
        <f>Be!E184</f>
        <v>0</v>
      </c>
      <c r="F31" s="63">
        <f>Be!F184</f>
        <v>0</v>
      </c>
      <c r="G31" s="62">
        <f>Be!G184</f>
        <v>0</v>
      </c>
      <c r="H31" s="63">
        <f>Be!H184</f>
        <v>0</v>
      </c>
      <c r="I31" s="62">
        <f>Be!I184</f>
        <v>0</v>
      </c>
      <c r="J31" s="64">
        <f>Be!J184</f>
        <v>0</v>
      </c>
      <c r="K31" s="65"/>
      <c r="L31" s="66">
        <f>Be!A182</f>
        <v>0</v>
      </c>
    </row>
    <row r="32" spans="1:12" x14ac:dyDescent="0.25">
      <c r="A32" s="107" t="s">
        <v>42</v>
      </c>
      <c r="B32" s="59">
        <f>Be!A185</f>
        <v>0</v>
      </c>
      <c r="C32" s="60">
        <f>Be!B185</f>
        <v>0</v>
      </c>
      <c r="D32" s="61">
        <f>Be!D185</f>
        <v>0</v>
      </c>
      <c r="E32" s="62">
        <f>Be!E185</f>
        <v>0</v>
      </c>
      <c r="F32" s="63">
        <f>Be!F185</f>
        <v>0</v>
      </c>
      <c r="G32" s="62">
        <f>Be!G185</f>
        <v>0</v>
      </c>
      <c r="H32" s="63">
        <f>Be!H185</f>
        <v>0</v>
      </c>
      <c r="I32" s="62">
        <f>Be!I185</f>
        <v>0</v>
      </c>
      <c r="J32" s="64">
        <f>Be!J185</f>
        <v>0</v>
      </c>
      <c r="K32" s="65"/>
      <c r="L32" s="66">
        <f>Be!A182</f>
        <v>0</v>
      </c>
    </row>
    <row r="33" spans="1:12" x14ac:dyDescent="0.25">
      <c r="A33" s="106" t="s">
        <v>43</v>
      </c>
      <c r="B33" s="59">
        <f>Be!A194</f>
        <v>0</v>
      </c>
      <c r="C33" s="60">
        <f>Be!B194</f>
        <v>0</v>
      </c>
      <c r="D33" s="61">
        <f>Be!D194</f>
        <v>0</v>
      </c>
      <c r="E33" s="62">
        <f>Be!E194</f>
        <v>0</v>
      </c>
      <c r="F33" s="63">
        <f>Be!F194</f>
        <v>0</v>
      </c>
      <c r="G33" s="62">
        <f>Be!G194</f>
        <v>0</v>
      </c>
      <c r="H33" s="63">
        <f>Be!H194</f>
        <v>0</v>
      </c>
      <c r="I33" s="62">
        <f>Be!I194</f>
        <v>0</v>
      </c>
      <c r="J33" s="64">
        <f>Be!J194</f>
        <v>0</v>
      </c>
      <c r="K33" s="65"/>
      <c r="L33" s="66">
        <f>Be!A192</f>
        <v>0</v>
      </c>
    </row>
    <row r="34" spans="1:12" x14ac:dyDescent="0.25">
      <c r="A34" s="107" t="s">
        <v>44</v>
      </c>
      <c r="B34" s="59">
        <f>Be!A195</f>
        <v>0</v>
      </c>
      <c r="C34" s="60">
        <f>Be!B195</f>
        <v>0</v>
      </c>
      <c r="D34" s="61">
        <f>Be!D195</f>
        <v>0</v>
      </c>
      <c r="E34" s="62">
        <f>Be!E195</f>
        <v>0</v>
      </c>
      <c r="F34" s="63">
        <f>Be!F195</f>
        <v>0</v>
      </c>
      <c r="G34" s="62">
        <f>Be!G195</f>
        <v>0</v>
      </c>
      <c r="H34" s="63">
        <f>Be!H195</f>
        <v>0</v>
      </c>
      <c r="I34" s="62">
        <f>Be!I195</f>
        <v>0</v>
      </c>
      <c r="J34" s="64">
        <f>Be!J195</f>
        <v>0</v>
      </c>
      <c r="K34" s="65"/>
      <c r="L34" s="66">
        <f>Be!A192</f>
        <v>0</v>
      </c>
    </row>
    <row r="35" spans="1:12" x14ac:dyDescent="0.25">
      <c r="A35" s="106" t="s">
        <v>45</v>
      </c>
      <c r="B35" s="59">
        <f>Be!A204</f>
        <v>0</v>
      </c>
      <c r="C35" s="60">
        <f>Be!B204</f>
        <v>0</v>
      </c>
      <c r="D35" s="61">
        <f>Be!D204</f>
        <v>0</v>
      </c>
      <c r="E35" s="62">
        <f>Be!E204</f>
        <v>0</v>
      </c>
      <c r="F35" s="63">
        <f>Be!F204</f>
        <v>0</v>
      </c>
      <c r="G35" s="62">
        <f>Be!G204</f>
        <v>0</v>
      </c>
      <c r="H35" s="63">
        <f>Be!H204</f>
        <v>0</v>
      </c>
      <c r="I35" s="62">
        <f>Be!I204</f>
        <v>0</v>
      </c>
      <c r="J35" s="64">
        <f>Be!J204</f>
        <v>0</v>
      </c>
      <c r="K35" s="65"/>
      <c r="L35" s="66">
        <f>Be!A202</f>
        <v>0</v>
      </c>
    </row>
    <row r="36" spans="1:12" x14ac:dyDescent="0.25">
      <c r="A36" s="107" t="s">
        <v>46</v>
      </c>
      <c r="B36" s="59">
        <f>Be!A205</f>
        <v>0</v>
      </c>
      <c r="C36" s="60">
        <f>Be!B205</f>
        <v>0</v>
      </c>
      <c r="D36" s="61">
        <f>Be!D205</f>
        <v>0</v>
      </c>
      <c r="E36" s="62">
        <f>Be!E205</f>
        <v>0</v>
      </c>
      <c r="F36" s="63">
        <f>Be!F205</f>
        <v>0</v>
      </c>
      <c r="G36" s="62">
        <f>Be!G205</f>
        <v>0</v>
      </c>
      <c r="H36" s="63">
        <f>Be!H205</f>
        <v>0</v>
      </c>
      <c r="I36" s="62">
        <f>Be!I205</f>
        <v>0</v>
      </c>
      <c r="J36" s="64">
        <f>Be!J205</f>
        <v>0</v>
      </c>
      <c r="K36" s="65"/>
      <c r="L36" s="66">
        <f>Be!A202</f>
        <v>0</v>
      </c>
    </row>
    <row r="37" spans="1:12" x14ac:dyDescent="0.25">
      <c r="A37" s="106" t="s">
        <v>47</v>
      </c>
      <c r="B37" s="59">
        <f>Be!A214</f>
        <v>0</v>
      </c>
      <c r="C37" s="60">
        <f>Be!B214</f>
        <v>0</v>
      </c>
      <c r="D37" s="61">
        <f>Be!D214</f>
        <v>0</v>
      </c>
      <c r="E37" s="62">
        <f>Be!E214</f>
        <v>0</v>
      </c>
      <c r="F37" s="63">
        <f>Be!F214</f>
        <v>0</v>
      </c>
      <c r="G37" s="62">
        <f>Be!G214</f>
        <v>0</v>
      </c>
      <c r="H37" s="63">
        <f>Be!H214</f>
        <v>0</v>
      </c>
      <c r="I37" s="62">
        <f>Be!I214</f>
        <v>0</v>
      </c>
      <c r="J37" s="64">
        <f>Be!J214</f>
        <v>0</v>
      </c>
      <c r="K37" s="65"/>
      <c r="L37" s="66">
        <f>Be!A212</f>
        <v>0</v>
      </c>
    </row>
    <row r="38" spans="1:12" x14ac:dyDescent="0.25">
      <c r="A38" s="107" t="s">
        <v>48</v>
      </c>
      <c r="B38" s="59">
        <f>Be!A215</f>
        <v>0</v>
      </c>
      <c r="C38" s="60">
        <f>Be!B215</f>
        <v>0</v>
      </c>
      <c r="D38" s="61">
        <f>Be!D215</f>
        <v>0</v>
      </c>
      <c r="E38" s="62">
        <f>Be!E215</f>
        <v>0</v>
      </c>
      <c r="F38" s="63">
        <f>Be!F215</f>
        <v>0</v>
      </c>
      <c r="G38" s="62">
        <f>Be!G215</f>
        <v>0</v>
      </c>
      <c r="H38" s="63">
        <f>Be!H215</f>
        <v>0</v>
      </c>
      <c r="I38" s="62">
        <f>Be!I215</f>
        <v>0</v>
      </c>
      <c r="J38" s="64">
        <f>Be!J215</f>
        <v>0</v>
      </c>
      <c r="K38" s="65"/>
      <c r="L38" s="66">
        <f>Be!A212</f>
        <v>0</v>
      </c>
    </row>
    <row r="39" spans="1:12" x14ac:dyDescent="0.25">
      <c r="A39" s="106" t="s">
        <v>49</v>
      </c>
      <c r="B39" s="59">
        <f>Be!A224</f>
        <v>0</v>
      </c>
      <c r="C39" s="60">
        <f>Be!B224</f>
        <v>0</v>
      </c>
      <c r="D39" s="61">
        <f>Be!D224</f>
        <v>0</v>
      </c>
      <c r="E39" s="62">
        <f>Be!E224</f>
        <v>0</v>
      </c>
      <c r="F39" s="63">
        <f>Be!F224</f>
        <v>0</v>
      </c>
      <c r="G39" s="62">
        <f>Be!G224</f>
        <v>0</v>
      </c>
      <c r="H39" s="63">
        <f>Be!H224</f>
        <v>0</v>
      </c>
      <c r="I39" s="62">
        <f>Be!I224</f>
        <v>0</v>
      </c>
      <c r="J39" s="64">
        <f>Be!J224</f>
        <v>0</v>
      </c>
      <c r="K39" s="65"/>
      <c r="L39" s="66">
        <f>Be!A222</f>
        <v>0</v>
      </c>
    </row>
    <row r="40" spans="1:12" x14ac:dyDescent="0.25">
      <c r="A40" s="107" t="s">
        <v>50</v>
      </c>
      <c r="B40" s="59">
        <f>Be!A225</f>
        <v>0</v>
      </c>
      <c r="C40" s="60">
        <f>Be!B225</f>
        <v>0</v>
      </c>
      <c r="D40" s="61">
        <f>Be!D225</f>
        <v>0</v>
      </c>
      <c r="E40" s="62">
        <f>Be!E225</f>
        <v>0</v>
      </c>
      <c r="F40" s="63">
        <f>Be!F225</f>
        <v>0</v>
      </c>
      <c r="G40" s="62">
        <f>Be!G225</f>
        <v>0</v>
      </c>
      <c r="H40" s="63">
        <f>Be!H225</f>
        <v>0</v>
      </c>
      <c r="I40" s="62">
        <f>Be!I225</f>
        <v>0</v>
      </c>
      <c r="J40" s="64">
        <f>Be!J225</f>
        <v>0</v>
      </c>
      <c r="K40" s="65"/>
      <c r="L40" s="66">
        <f>Be!A222</f>
        <v>0</v>
      </c>
    </row>
    <row r="41" spans="1:12" x14ac:dyDescent="0.25">
      <c r="A41" s="106" t="s">
        <v>51</v>
      </c>
      <c r="B41" s="59">
        <f>Be!A234</f>
        <v>0</v>
      </c>
      <c r="C41" s="60">
        <f>Be!B234</f>
        <v>0</v>
      </c>
      <c r="D41" s="61">
        <f>Be!D234</f>
        <v>0</v>
      </c>
      <c r="E41" s="62">
        <f>Be!E234</f>
        <v>0</v>
      </c>
      <c r="F41" s="63">
        <f>Be!F234</f>
        <v>0</v>
      </c>
      <c r="G41" s="62">
        <f>Be!G234</f>
        <v>0</v>
      </c>
      <c r="H41" s="63">
        <f>Be!H234</f>
        <v>0</v>
      </c>
      <c r="I41" s="62">
        <f>Be!I234</f>
        <v>0</v>
      </c>
      <c r="J41" s="64">
        <f>Be!J234</f>
        <v>0</v>
      </c>
      <c r="K41" s="65"/>
      <c r="L41" s="66">
        <f>Be!A232</f>
        <v>0</v>
      </c>
    </row>
    <row r="42" spans="1:12" x14ac:dyDescent="0.25">
      <c r="A42" s="107" t="s">
        <v>52</v>
      </c>
      <c r="B42" s="59">
        <f>Be!A235</f>
        <v>0</v>
      </c>
      <c r="C42" s="60">
        <f>Be!B235</f>
        <v>0</v>
      </c>
      <c r="D42" s="61">
        <f>Be!D235</f>
        <v>0</v>
      </c>
      <c r="E42" s="62">
        <f>Be!E235</f>
        <v>0</v>
      </c>
      <c r="F42" s="63">
        <f>Be!F235</f>
        <v>0</v>
      </c>
      <c r="G42" s="62">
        <f>Be!G235</f>
        <v>0</v>
      </c>
      <c r="H42" s="63">
        <f>Be!H235</f>
        <v>0</v>
      </c>
      <c r="I42" s="62">
        <f>Be!I235</f>
        <v>0</v>
      </c>
      <c r="J42" s="64">
        <f>Be!J235</f>
        <v>0</v>
      </c>
      <c r="K42" s="65"/>
      <c r="L42" s="66">
        <f>Be!A232</f>
        <v>0</v>
      </c>
    </row>
    <row r="43" spans="1:12" x14ac:dyDescent="0.25">
      <c r="A43" s="106" t="s">
        <v>53</v>
      </c>
      <c r="B43" s="59">
        <f>Be!A244</f>
        <v>0</v>
      </c>
      <c r="C43" s="60">
        <f>Be!B244</f>
        <v>0</v>
      </c>
      <c r="D43" s="61">
        <f>Be!D244</f>
        <v>0</v>
      </c>
      <c r="E43" s="62">
        <f>Be!E244</f>
        <v>0</v>
      </c>
      <c r="F43" s="63">
        <f>Be!F244</f>
        <v>0</v>
      </c>
      <c r="G43" s="62">
        <f>Be!G244</f>
        <v>0</v>
      </c>
      <c r="H43" s="63">
        <f>Be!H244</f>
        <v>0</v>
      </c>
      <c r="I43" s="62">
        <f>Be!I244</f>
        <v>0</v>
      </c>
      <c r="J43" s="64">
        <f>Be!J244</f>
        <v>0</v>
      </c>
      <c r="K43" s="65"/>
      <c r="L43" s="66">
        <f>Be!A242</f>
        <v>0</v>
      </c>
    </row>
    <row r="44" spans="1:12" x14ac:dyDescent="0.25">
      <c r="A44" s="107" t="s">
        <v>54</v>
      </c>
      <c r="B44" s="59">
        <f>Be!A245</f>
        <v>0</v>
      </c>
      <c r="C44" s="60">
        <f>Be!B245</f>
        <v>0</v>
      </c>
      <c r="D44" s="61">
        <f>Be!D245</f>
        <v>0</v>
      </c>
      <c r="E44" s="62">
        <f>Be!E245</f>
        <v>0</v>
      </c>
      <c r="F44" s="63">
        <f>Be!F245</f>
        <v>0</v>
      </c>
      <c r="G44" s="62">
        <f>Be!G245</f>
        <v>0</v>
      </c>
      <c r="H44" s="63">
        <f>Be!H245</f>
        <v>0</v>
      </c>
      <c r="I44" s="62">
        <f>Be!I245</f>
        <v>0</v>
      </c>
      <c r="J44" s="64">
        <f>Be!J245</f>
        <v>0</v>
      </c>
      <c r="K44" s="65"/>
      <c r="L44" s="66">
        <f>Be!A242</f>
        <v>0</v>
      </c>
    </row>
    <row r="45" spans="1:12" x14ac:dyDescent="0.25">
      <c r="A45" s="106" t="s">
        <v>55</v>
      </c>
      <c r="B45" s="59">
        <f>Be!A254</f>
        <v>0</v>
      </c>
      <c r="C45" s="60">
        <f>Be!B254</f>
        <v>0</v>
      </c>
      <c r="D45" s="61">
        <f>Be!D254</f>
        <v>0</v>
      </c>
      <c r="E45" s="62">
        <f>Be!E254</f>
        <v>0</v>
      </c>
      <c r="F45" s="63">
        <f>Be!F254</f>
        <v>0</v>
      </c>
      <c r="G45" s="62">
        <f>Be!G254</f>
        <v>0</v>
      </c>
      <c r="H45" s="63">
        <f>Be!H254</f>
        <v>0</v>
      </c>
      <c r="I45" s="62">
        <f>Be!I254</f>
        <v>0</v>
      </c>
      <c r="J45" s="64">
        <f>Be!J254</f>
        <v>0</v>
      </c>
      <c r="K45" s="65"/>
      <c r="L45" s="66">
        <f>Be!A252</f>
        <v>0</v>
      </c>
    </row>
    <row r="46" spans="1:12" x14ac:dyDescent="0.25">
      <c r="A46" s="107" t="s">
        <v>56</v>
      </c>
      <c r="B46" s="59">
        <f>Be!A255</f>
        <v>0</v>
      </c>
      <c r="C46" s="60">
        <f>Be!B255</f>
        <v>0</v>
      </c>
      <c r="D46" s="61">
        <f>Be!D255</f>
        <v>0</v>
      </c>
      <c r="E46" s="62">
        <f>Be!E255</f>
        <v>0</v>
      </c>
      <c r="F46" s="63">
        <f>Be!F255</f>
        <v>0</v>
      </c>
      <c r="G46" s="62">
        <f>Be!G255</f>
        <v>0</v>
      </c>
      <c r="H46" s="63">
        <f>Be!H255</f>
        <v>0</v>
      </c>
      <c r="I46" s="62">
        <f>Be!I255</f>
        <v>0</v>
      </c>
      <c r="J46" s="64">
        <f>Be!J255</f>
        <v>0</v>
      </c>
      <c r="K46" s="65"/>
      <c r="L46" s="66">
        <f>Be!A252</f>
        <v>0</v>
      </c>
    </row>
    <row r="47" spans="1:12" x14ac:dyDescent="0.25">
      <c r="A47" s="106" t="s">
        <v>100</v>
      </c>
      <c r="B47" s="59">
        <f>Be!A4</f>
        <v>0</v>
      </c>
      <c r="C47" s="60">
        <f>Be!B4</f>
        <v>0</v>
      </c>
      <c r="D47" s="61">
        <f>Be!D4</f>
        <v>0</v>
      </c>
      <c r="E47" s="62">
        <f>Be!E4</f>
        <v>0</v>
      </c>
      <c r="F47" s="63">
        <f>Be!F4</f>
        <v>0</v>
      </c>
      <c r="G47" s="62">
        <f>Be!G4</f>
        <v>0</v>
      </c>
      <c r="H47" s="63">
        <f>Be!H4</f>
        <v>0</v>
      </c>
      <c r="I47" s="62">
        <f>Be!I4</f>
        <v>0</v>
      </c>
      <c r="J47" s="64">
        <f>Be!J4</f>
        <v>0</v>
      </c>
      <c r="K47" s="65"/>
      <c r="L47" s="66" t="str">
        <f>Be!L16</f>
        <v>Albertirsa, Magyarok Nagyasszonya</v>
      </c>
    </row>
    <row r="48" spans="1:12" x14ac:dyDescent="0.25">
      <c r="A48" s="107" t="s">
        <v>101</v>
      </c>
      <c r="B48" s="59">
        <f>Be!A5</f>
        <v>0</v>
      </c>
      <c r="C48" s="60">
        <f>Be!B5</f>
        <v>0</v>
      </c>
      <c r="D48" s="61">
        <f>Be!D5</f>
        <v>0</v>
      </c>
      <c r="E48" s="62">
        <f>Be!E5</f>
        <v>0</v>
      </c>
      <c r="F48" s="63">
        <f>Be!F5</f>
        <v>0</v>
      </c>
      <c r="G48" s="62">
        <f>Be!G5</f>
        <v>0</v>
      </c>
      <c r="H48" s="63">
        <f>Be!H5</f>
        <v>0</v>
      </c>
      <c r="I48" s="62">
        <f>Be!I5</f>
        <v>0</v>
      </c>
      <c r="J48" s="64">
        <f>Be!J5</f>
        <v>0</v>
      </c>
      <c r="K48" s="65"/>
      <c r="L48" s="66">
        <f>Be!L5</f>
        <v>0</v>
      </c>
    </row>
    <row r="49" spans="1:12" x14ac:dyDescent="0.25">
      <c r="A49" s="106" t="s">
        <v>102</v>
      </c>
      <c r="B49" s="59">
        <f>Be!A6</f>
        <v>0</v>
      </c>
      <c r="C49" s="60">
        <f>Be!B6</f>
        <v>0</v>
      </c>
      <c r="D49" s="61">
        <f>Be!D6</f>
        <v>0</v>
      </c>
      <c r="E49" s="62">
        <f>Be!E6</f>
        <v>0</v>
      </c>
      <c r="F49" s="63">
        <f>Be!F6</f>
        <v>0</v>
      </c>
      <c r="G49" s="62">
        <f>Be!G6</f>
        <v>0</v>
      </c>
      <c r="H49" s="63">
        <f>Be!H6</f>
        <v>0</v>
      </c>
      <c r="I49" s="62">
        <f>Be!I6</f>
        <v>0</v>
      </c>
      <c r="J49" s="64">
        <f>Be!J6</f>
        <v>0</v>
      </c>
      <c r="K49" s="65"/>
      <c r="L49" s="66">
        <f>Be!L6</f>
        <v>0</v>
      </c>
    </row>
    <row r="50" spans="1:12" x14ac:dyDescent="0.25">
      <c r="A50" s="107" t="s">
        <v>103</v>
      </c>
      <c r="B50" s="59">
        <f>Be!A7</f>
        <v>0</v>
      </c>
      <c r="C50" s="60">
        <f>Be!B7</f>
        <v>0</v>
      </c>
      <c r="D50" s="61">
        <f>Be!D7</f>
        <v>0</v>
      </c>
      <c r="E50" s="62">
        <f>Be!E7</f>
        <v>0</v>
      </c>
      <c r="F50" s="63">
        <f>Be!F7</f>
        <v>0</v>
      </c>
      <c r="G50" s="62">
        <f>Be!G7</f>
        <v>0</v>
      </c>
      <c r="H50" s="63">
        <f>Be!H7</f>
        <v>0</v>
      </c>
      <c r="I50" s="62">
        <f>Be!I7</f>
        <v>0</v>
      </c>
      <c r="J50" s="64">
        <f>Be!J7</f>
        <v>0</v>
      </c>
      <c r="K50" s="65"/>
      <c r="L50" s="66">
        <f>Be!L7</f>
        <v>0</v>
      </c>
    </row>
    <row r="51" spans="1:12" x14ac:dyDescent="0.25">
      <c r="A51" s="106" t="s">
        <v>104</v>
      </c>
      <c r="B51" s="59">
        <f>Be!A8</f>
        <v>0</v>
      </c>
      <c r="C51" s="60">
        <f>Be!B8</f>
        <v>0</v>
      </c>
      <c r="D51" s="61">
        <f>Be!D8</f>
        <v>0</v>
      </c>
      <c r="E51" s="62">
        <f>Be!E8</f>
        <v>0</v>
      </c>
      <c r="F51" s="63">
        <f>Be!F8</f>
        <v>0</v>
      </c>
      <c r="G51" s="62">
        <f>Be!G8</f>
        <v>0</v>
      </c>
      <c r="H51" s="63">
        <f>Be!H8</f>
        <v>0</v>
      </c>
      <c r="I51" s="62">
        <f>Be!I8</f>
        <v>0</v>
      </c>
      <c r="J51" s="64">
        <f>Be!J8</f>
        <v>0</v>
      </c>
      <c r="K51" s="65"/>
      <c r="L51" s="66">
        <f>Be!L8</f>
        <v>0</v>
      </c>
    </row>
    <row r="52" spans="1:12" x14ac:dyDescent="0.25">
      <c r="A52" s="107" t="s">
        <v>105</v>
      </c>
      <c r="B52" s="59">
        <f>Be!A9</f>
        <v>0</v>
      </c>
      <c r="C52" s="60">
        <f>Be!B9</f>
        <v>0</v>
      </c>
      <c r="D52" s="61">
        <f>Be!D9</f>
        <v>0</v>
      </c>
      <c r="E52" s="62">
        <f>Be!E9</f>
        <v>0</v>
      </c>
      <c r="F52" s="63">
        <f>Be!F9</f>
        <v>0</v>
      </c>
      <c r="G52" s="62">
        <f>Be!G9</f>
        <v>0</v>
      </c>
      <c r="H52" s="63">
        <f>Be!H9</f>
        <v>0</v>
      </c>
      <c r="I52" s="62">
        <f>Be!I9</f>
        <v>0</v>
      </c>
      <c r="J52" s="64">
        <f>Be!J9</f>
        <v>0</v>
      </c>
      <c r="K52" s="65"/>
      <c r="L52" s="66">
        <f>Be!L9</f>
        <v>0</v>
      </c>
    </row>
    <row r="53" spans="1:12" x14ac:dyDescent="0.25">
      <c r="A53" s="106" t="s">
        <v>106</v>
      </c>
      <c r="B53" s="59">
        <f>Be!A10</f>
        <v>0</v>
      </c>
      <c r="C53" s="60">
        <f>Be!B10</f>
        <v>0</v>
      </c>
      <c r="D53" s="61">
        <f>Be!D10</f>
        <v>0</v>
      </c>
      <c r="E53" s="62">
        <f>Be!E10</f>
        <v>0</v>
      </c>
      <c r="F53" s="63">
        <f>Be!F10</f>
        <v>0</v>
      </c>
      <c r="G53" s="62">
        <f>Be!G10</f>
        <v>0</v>
      </c>
      <c r="H53" s="63">
        <f>Be!H10</f>
        <v>0</v>
      </c>
      <c r="I53" s="62">
        <f>Be!I10</f>
        <v>0</v>
      </c>
      <c r="J53" s="64">
        <f>Be!J10</f>
        <v>0</v>
      </c>
      <c r="K53" s="65"/>
      <c r="L53" s="66">
        <f>Be!L10</f>
        <v>0</v>
      </c>
    </row>
    <row r="54" spans="1:12" x14ac:dyDescent="0.25">
      <c r="A54" s="107" t="s">
        <v>107</v>
      </c>
      <c r="B54" s="59">
        <f>Be!A11</f>
        <v>0</v>
      </c>
      <c r="C54" s="60">
        <f>Be!B11</f>
        <v>0</v>
      </c>
      <c r="D54" s="61">
        <f>Be!D11</f>
        <v>0</v>
      </c>
      <c r="E54" s="62">
        <f>Be!E11</f>
        <v>0</v>
      </c>
      <c r="F54" s="63">
        <f>Be!F11</f>
        <v>0</v>
      </c>
      <c r="G54" s="62">
        <f>Be!G11</f>
        <v>0</v>
      </c>
      <c r="H54" s="63">
        <f>Be!H11</f>
        <v>0</v>
      </c>
      <c r="I54" s="62">
        <f>Be!I11</f>
        <v>0</v>
      </c>
      <c r="J54" s="64">
        <f>Be!J11</f>
        <v>0</v>
      </c>
      <c r="K54" s="65"/>
      <c r="L54" s="66">
        <f>Be!L11</f>
        <v>0</v>
      </c>
    </row>
    <row r="55" spans="1:12" x14ac:dyDescent="0.25">
      <c r="A55" s="106" t="s">
        <v>108</v>
      </c>
      <c r="B55" s="59">
        <f>Be!A12</f>
        <v>0</v>
      </c>
      <c r="C55" s="60">
        <f>Be!B12</f>
        <v>0</v>
      </c>
      <c r="D55" s="61">
        <f>Be!D12</f>
        <v>0</v>
      </c>
      <c r="E55" s="62">
        <f>Be!E12</f>
        <v>0</v>
      </c>
      <c r="F55" s="63">
        <f>Be!F12</f>
        <v>0</v>
      </c>
      <c r="G55" s="62">
        <f>Be!G12</f>
        <v>0</v>
      </c>
      <c r="H55" s="63">
        <f>Be!H12</f>
        <v>0</v>
      </c>
      <c r="I55" s="62">
        <f>Be!I12</f>
        <v>0</v>
      </c>
      <c r="J55" s="64">
        <f>Be!J12</f>
        <v>0</v>
      </c>
      <c r="K55" s="65"/>
      <c r="L55" s="66">
        <f>Be!L12</f>
        <v>0</v>
      </c>
    </row>
    <row r="56" spans="1:12" x14ac:dyDescent="0.25">
      <c r="A56" s="107" t="s">
        <v>109</v>
      </c>
      <c r="B56" s="59">
        <f>Be!A13</f>
        <v>0</v>
      </c>
      <c r="C56" s="60">
        <f>Be!B13</f>
        <v>0</v>
      </c>
      <c r="D56" s="61">
        <f>Be!D13</f>
        <v>0</v>
      </c>
      <c r="E56" s="62">
        <f>Be!E13</f>
        <v>0</v>
      </c>
      <c r="F56" s="63">
        <f>Be!F13</f>
        <v>0</v>
      </c>
      <c r="G56" s="62">
        <f>Be!G13</f>
        <v>0</v>
      </c>
      <c r="H56" s="63">
        <f>Be!H13</f>
        <v>0</v>
      </c>
      <c r="I56" s="62">
        <f>Be!I13</f>
        <v>0</v>
      </c>
      <c r="J56" s="64">
        <f>Be!J13</f>
        <v>0</v>
      </c>
      <c r="K56" s="65"/>
      <c r="L56" s="66">
        <f>Be!L13</f>
        <v>0</v>
      </c>
    </row>
    <row r="57" spans="1:12" x14ac:dyDescent="0.25">
      <c r="A57" s="106" t="s">
        <v>110</v>
      </c>
      <c r="B57" s="59">
        <f>Be!A14</f>
        <v>0</v>
      </c>
      <c r="C57" s="60">
        <f>Be!B14</f>
        <v>0</v>
      </c>
      <c r="D57" s="61">
        <f>Be!D14</f>
        <v>0</v>
      </c>
      <c r="E57" s="62">
        <f>Be!E14</f>
        <v>0</v>
      </c>
      <c r="F57" s="63">
        <f>Be!F14</f>
        <v>0</v>
      </c>
      <c r="G57" s="62">
        <f>Be!G14</f>
        <v>0</v>
      </c>
      <c r="H57" s="63">
        <f>Be!H14</f>
        <v>0</v>
      </c>
      <c r="I57" s="62">
        <f>Be!I14</f>
        <v>0</v>
      </c>
      <c r="J57" s="64">
        <f>Be!J14</f>
        <v>0</v>
      </c>
      <c r="K57" s="65"/>
      <c r="L57" s="66">
        <f>Be!L14</f>
        <v>0</v>
      </c>
    </row>
    <row r="58" spans="1:12" x14ac:dyDescent="0.25">
      <c r="A58" s="107" t="s">
        <v>111</v>
      </c>
      <c r="B58" s="59">
        <f>Be!A15</f>
        <v>0</v>
      </c>
      <c r="C58" s="60">
        <f>Be!B15</f>
        <v>0</v>
      </c>
      <c r="D58" s="61">
        <f>Be!D15</f>
        <v>0</v>
      </c>
      <c r="E58" s="62">
        <f>Be!E15</f>
        <v>0</v>
      </c>
      <c r="F58" s="63">
        <f>Be!F15</f>
        <v>0</v>
      </c>
      <c r="G58" s="62">
        <f>Be!G15</f>
        <v>0</v>
      </c>
      <c r="H58" s="63">
        <f>Be!H15</f>
        <v>0</v>
      </c>
      <c r="I58" s="62">
        <f>Be!I15</f>
        <v>0</v>
      </c>
      <c r="J58" s="64">
        <f>Be!J15</f>
        <v>0</v>
      </c>
      <c r="K58" s="65"/>
      <c r="L58" s="66">
        <f>Be!L15</f>
        <v>0</v>
      </c>
    </row>
    <row r="134" spans="1:6" x14ac:dyDescent="0.25">
      <c r="A134" s="67" t="s">
        <v>57</v>
      </c>
      <c r="F134" s="38"/>
    </row>
    <row r="135" spans="1:6" x14ac:dyDescent="0.25">
      <c r="A135" s="58" t="s">
        <v>58</v>
      </c>
      <c r="F135" s="38"/>
    </row>
    <row r="136" spans="1:6" x14ac:dyDescent="0.25">
      <c r="A136" s="67" t="s">
        <v>59</v>
      </c>
      <c r="F136" s="38"/>
    </row>
    <row r="137" spans="1:6" x14ac:dyDescent="0.25">
      <c r="A137" s="58" t="s">
        <v>60</v>
      </c>
      <c r="F137" s="38"/>
    </row>
    <row r="138" spans="1:6" x14ac:dyDescent="0.25">
      <c r="A138" s="67" t="s">
        <v>61</v>
      </c>
      <c r="F138" s="38"/>
    </row>
    <row r="139" spans="1:6" x14ac:dyDescent="0.25">
      <c r="A139" s="58" t="s">
        <v>62</v>
      </c>
    </row>
    <row r="140" spans="1:6" x14ac:dyDescent="0.25">
      <c r="A140" s="67" t="s">
        <v>63</v>
      </c>
    </row>
    <row r="141" spans="1:6" x14ac:dyDescent="0.25">
      <c r="A141" s="58" t="s">
        <v>64</v>
      </c>
    </row>
    <row r="142" spans="1:6" x14ac:dyDescent="0.25">
      <c r="A142" s="67" t="s">
        <v>65</v>
      </c>
    </row>
    <row r="143" spans="1:6" x14ac:dyDescent="0.25">
      <c r="A143" s="58" t="s">
        <v>66</v>
      </c>
    </row>
    <row r="144" spans="1:6" x14ac:dyDescent="0.25">
      <c r="A144" s="67" t="s">
        <v>67</v>
      </c>
    </row>
    <row r="145" spans="1:1" x14ac:dyDescent="0.25">
      <c r="A145" s="58" t="s">
        <v>68</v>
      </c>
    </row>
    <row r="146" spans="1:1" x14ac:dyDescent="0.25">
      <c r="A146" s="67" t="s">
        <v>69</v>
      </c>
    </row>
    <row r="147" spans="1:1" x14ac:dyDescent="0.25">
      <c r="A147" s="58" t="s">
        <v>70</v>
      </c>
    </row>
    <row r="148" spans="1:1" x14ac:dyDescent="0.25">
      <c r="A148" s="67" t="s">
        <v>71</v>
      </c>
    </row>
    <row r="149" spans="1:1" x14ac:dyDescent="0.25">
      <c r="A149" s="58" t="s">
        <v>72</v>
      </c>
    </row>
    <row r="150" spans="1:1" x14ac:dyDescent="0.25">
      <c r="A150" s="67" t="s">
        <v>73</v>
      </c>
    </row>
    <row r="151" spans="1:1" x14ac:dyDescent="0.25">
      <c r="A151" s="58" t="s">
        <v>74</v>
      </c>
    </row>
    <row r="152" spans="1:1" x14ac:dyDescent="0.25">
      <c r="A152" s="67" t="s">
        <v>75</v>
      </c>
    </row>
    <row r="153" spans="1:1" x14ac:dyDescent="0.25">
      <c r="A153" s="58" t="s">
        <v>76</v>
      </c>
    </row>
    <row r="154" spans="1:1" x14ac:dyDescent="0.25">
      <c r="A154" s="67" t="s">
        <v>77</v>
      </c>
    </row>
    <row r="155" spans="1:1" ht="15.75" thickBot="1" x14ac:dyDescent="0.3">
      <c r="A155" s="68" t="s">
        <v>78</v>
      </c>
    </row>
  </sheetData>
  <sortState ref="B3:L58">
    <sortCondition descending="1" ref="J3:J58"/>
  </sortState>
  <mergeCells count="1">
    <mergeCell ref="A1:L1"/>
  </mergeCells>
  <pageMargins left="0.25" right="0.25" top="0.75" bottom="0.75" header="0.3" footer="0.3"/>
  <pageSetup paperSize="9" scale="7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L58"/>
  <sheetViews>
    <sheetView workbookViewId="0">
      <selection activeCell="N5" sqref="N5"/>
    </sheetView>
  </sheetViews>
  <sheetFormatPr defaultRowHeight="15" x14ac:dyDescent="0.25"/>
  <cols>
    <col min="1" max="1" width="4.42578125" customWidth="1"/>
    <col min="2" max="2" width="21.85546875" customWidth="1"/>
    <col min="3" max="3" width="5" customWidth="1"/>
    <col min="4" max="4" width="5.28515625" customWidth="1"/>
    <col min="5" max="5" width="3.5703125" customWidth="1"/>
    <col min="6" max="6" width="5" customWidth="1"/>
    <col min="7" max="7" width="3.5703125" customWidth="1"/>
    <col min="8" max="8" width="5" customWidth="1"/>
    <col min="9" max="9" width="3.5703125" customWidth="1"/>
    <col min="10" max="10" width="5" customWidth="1"/>
    <col min="11" max="11" width="0.140625" customWidth="1"/>
    <col min="12" max="12" width="23.7109375" customWidth="1"/>
  </cols>
  <sheetData>
    <row r="1" spans="1:12" ht="15.75" x14ac:dyDescent="0.25">
      <c r="A1" s="206" t="s">
        <v>96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x14ac:dyDescent="0.25">
      <c r="A2" s="57" t="s">
        <v>84</v>
      </c>
      <c r="B2" s="57" t="s">
        <v>0</v>
      </c>
      <c r="C2" s="57" t="s">
        <v>83</v>
      </c>
      <c r="D2" s="57" t="s">
        <v>85</v>
      </c>
      <c r="E2" s="57" t="s">
        <v>81</v>
      </c>
      <c r="F2" s="57" t="s">
        <v>10</v>
      </c>
      <c r="G2" s="57" t="s">
        <v>81</v>
      </c>
      <c r="H2" s="57" t="s">
        <v>86</v>
      </c>
      <c r="I2" s="57" t="s">
        <v>81</v>
      </c>
      <c r="J2" s="57" t="s">
        <v>82</v>
      </c>
      <c r="K2" s="57"/>
      <c r="L2" s="57" t="s">
        <v>3</v>
      </c>
    </row>
    <row r="3" spans="1:12" x14ac:dyDescent="0.25">
      <c r="A3" s="106" t="s">
        <v>13</v>
      </c>
      <c r="B3" s="59" t="str">
        <f>Be!A86</f>
        <v>Holecz Júlia</v>
      </c>
      <c r="C3" s="60">
        <f>Be!B86</f>
        <v>2007</v>
      </c>
      <c r="D3" s="61">
        <f>Be!D86</f>
        <v>9.4</v>
      </c>
      <c r="E3" s="62">
        <f>Be!E86</f>
        <v>166</v>
      </c>
      <c r="F3" s="63">
        <f>Be!F86</f>
        <v>4.04</v>
      </c>
      <c r="G3" s="62">
        <f>Be!G86</f>
        <v>129</v>
      </c>
      <c r="H3" s="63">
        <f>Be!H86</f>
        <v>35.31</v>
      </c>
      <c r="I3" s="62">
        <f>Be!I86</f>
        <v>119</v>
      </c>
      <c r="J3" s="64">
        <f>Be!J86</f>
        <v>414</v>
      </c>
      <c r="K3" s="65"/>
      <c r="L3" s="66" t="str">
        <f>Be!A82</f>
        <v>Szigetszentmárton A</v>
      </c>
    </row>
    <row r="4" spans="1:12" x14ac:dyDescent="0.25">
      <c r="A4" s="107" t="s">
        <v>14</v>
      </c>
      <c r="B4" s="59" t="str">
        <f>Be!A87</f>
        <v>Udvarev Lilla</v>
      </c>
      <c r="C4" s="60">
        <f>Be!B87</f>
        <v>2006</v>
      </c>
      <c r="D4" s="61">
        <f>Be!D87</f>
        <v>9.5</v>
      </c>
      <c r="E4" s="62">
        <f>Be!E87</f>
        <v>161</v>
      </c>
      <c r="F4" s="63">
        <f>Be!F87</f>
        <v>3.7</v>
      </c>
      <c r="G4" s="62">
        <f>Be!G87</f>
        <v>107</v>
      </c>
      <c r="H4" s="63">
        <f>Be!H87</f>
        <v>32.54</v>
      </c>
      <c r="I4" s="62">
        <f>Be!I87</f>
        <v>108</v>
      </c>
      <c r="J4" s="64">
        <f>Be!J87</f>
        <v>376</v>
      </c>
      <c r="K4" s="65"/>
      <c r="L4" s="66" t="str">
        <f>Be!A82</f>
        <v>Szigetszentmárton A</v>
      </c>
    </row>
    <row r="5" spans="1:12" x14ac:dyDescent="0.25">
      <c r="A5" s="106" t="s">
        <v>15</v>
      </c>
      <c r="B5" s="59" t="str">
        <f>Be!A16</f>
        <v>Dencsi Anna</v>
      </c>
      <c r="C5" s="60">
        <f>Be!B16</f>
        <v>2007</v>
      </c>
      <c r="D5" s="61">
        <f>Be!D16</f>
        <v>9.4</v>
      </c>
      <c r="E5" s="62">
        <f>Be!E16</f>
        <v>166</v>
      </c>
      <c r="F5" s="63">
        <f>Be!F16</f>
        <v>3.82</v>
      </c>
      <c r="G5" s="62">
        <f>Be!G16</f>
        <v>115</v>
      </c>
      <c r="H5" s="63">
        <f>Be!H16</f>
        <v>28.65</v>
      </c>
      <c r="I5" s="62">
        <f>Be!I16</f>
        <v>92</v>
      </c>
      <c r="J5" s="64">
        <f>Be!J16</f>
        <v>373</v>
      </c>
      <c r="K5" s="65"/>
      <c r="L5" s="66" t="str">
        <f>Be!L16</f>
        <v>Albertirsa, Magyarok Nagyasszonya</v>
      </c>
    </row>
    <row r="6" spans="1:12" x14ac:dyDescent="0.25">
      <c r="A6" s="107" t="s">
        <v>16</v>
      </c>
      <c r="B6" s="59" t="str">
        <f>Be!A57</f>
        <v xml:space="preserve">Szilágyi Kincső </v>
      </c>
      <c r="C6" s="60">
        <f>Be!B57</f>
        <v>2006</v>
      </c>
      <c r="D6" s="61">
        <f>Be!D57</f>
        <v>10.1</v>
      </c>
      <c r="E6" s="62">
        <f>Be!E57</f>
        <v>134</v>
      </c>
      <c r="F6" s="63">
        <f>Be!F57</f>
        <v>3.77</v>
      </c>
      <c r="G6" s="62">
        <f>Be!G57</f>
        <v>111</v>
      </c>
      <c r="H6" s="63">
        <f>Be!H57</f>
        <v>34.659999999999997</v>
      </c>
      <c r="I6" s="62">
        <f>Be!I57</f>
        <v>117</v>
      </c>
      <c r="J6" s="64">
        <f>Be!J57</f>
        <v>362</v>
      </c>
      <c r="K6" s="65"/>
      <c r="L6" s="66" t="str">
        <f>Be!A52</f>
        <v>Szigetújfalu, Móra Ferenc</v>
      </c>
    </row>
    <row r="7" spans="1:12" x14ac:dyDescent="0.25">
      <c r="A7" s="106" t="s">
        <v>17</v>
      </c>
      <c r="B7" s="59" t="str">
        <f>Be!A67</f>
        <v>Juhász Csenge</v>
      </c>
      <c r="C7" s="60">
        <f>Be!B67</f>
        <v>2006</v>
      </c>
      <c r="D7" s="61">
        <f>Be!D67</f>
        <v>9.6</v>
      </c>
      <c r="E7" s="62">
        <f>Be!E67</f>
        <v>157</v>
      </c>
      <c r="F7" s="63">
        <f>Be!F67</f>
        <v>3.9</v>
      </c>
      <c r="G7" s="62">
        <f>Be!G67</f>
        <v>120</v>
      </c>
      <c r="H7" s="63">
        <f>Be!H67</f>
        <v>21.55</v>
      </c>
      <c r="I7" s="62">
        <f>Be!I67</f>
        <v>64</v>
      </c>
      <c r="J7" s="64">
        <f>Be!J67</f>
        <v>341</v>
      </c>
      <c r="K7" s="65"/>
      <c r="L7" s="66" t="str">
        <f>Be!A62</f>
        <v>Szigetszentmárton B</v>
      </c>
    </row>
    <row r="8" spans="1:12" x14ac:dyDescent="0.25">
      <c r="A8" s="107" t="s">
        <v>18</v>
      </c>
      <c r="B8" s="59" t="str">
        <f>Be!A66</f>
        <v>Gavalovics Mira</v>
      </c>
      <c r="C8" s="60">
        <f>Be!B66</f>
        <v>2006</v>
      </c>
      <c r="D8" s="61">
        <f>Be!D66</f>
        <v>9.6999999999999993</v>
      </c>
      <c r="E8" s="62">
        <f>Be!E66</f>
        <v>152</v>
      </c>
      <c r="F8" s="63">
        <f>Be!F66</f>
        <v>3.42</v>
      </c>
      <c r="G8" s="62">
        <f>Be!G66</f>
        <v>90</v>
      </c>
      <c r="H8" s="63">
        <f>Be!H66</f>
        <v>27.78</v>
      </c>
      <c r="I8" s="62">
        <f>Be!I66</f>
        <v>88</v>
      </c>
      <c r="J8" s="64">
        <f>Be!J66</f>
        <v>330</v>
      </c>
      <c r="K8" s="65"/>
      <c r="L8" s="66" t="str">
        <f>Be!A62</f>
        <v>Szigetszentmárton B</v>
      </c>
    </row>
    <row r="9" spans="1:12" x14ac:dyDescent="0.25">
      <c r="A9" s="106" t="s">
        <v>19</v>
      </c>
      <c r="B9" s="59" t="str">
        <f>Be!A46</f>
        <v>Barát Csenge</v>
      </c>
      <c r="C9" s="60">
        <f>Be!B46</f>
        <v>2007</v>
      </c>
      <c r="D9" s="61">
        <f>Be!D46</f>
        <v>9.9</v>
      </c>
      <c r="E9" s="62">
        <f>Be!E46</f>
        <v>143</v>
      </c>
      <c r="F9" s="63">
        <f>Be!F46</f>
        <v>3.67</v>
      </c>
      <c r="G9" s="62">
        <f>Be!G46</f>
        <v>105</v>
      </c>
      <c r="H9" s="63">
        <f>Be!H46</f>
        <v>25.27</v>
      </c>
      <c r="I9" s="62">
        <f>Be!I46</f>
        <v>78</v>
      </c>
      <c r="J9" s="64">
        <f>Be!J46</f>
        <v>326</v>
      </c>
      <c r="K9" s="65"/>
      <c r="L9" s="66" t="str">
        <f>Be!A42</f>
        <v>Albertirsa, Magyarok Nagyasszonya</v>
      </c>
    </row>
    <row r="10" spans="1:12" x14ac:dyDescent="0.25">
      <c r="A10" s="107" t="s">
        <v>20</v>
      </c>
      <c r="B10" s="59" t="str">
        <f>Be!A56</f>
        <v>Kenessey Csenge</v>
      </c>
      <c r="C10" s="60">
        <f>Be!B56</f>
        <v>2006</v>
      </c>
      <c r="D10" s="61">
        <f>Be!D56</f>
        <v>10.3</v>
      </c>
      <c r="E10" s="62">
        <f>Be!E56</f>
        <v>125</v>
      </c>
      <c r="F10" s="63">
        <f>Be!F56</f>
        <v>3.73</v>
      </c>
      <c r="G10" s="62">
        <f>Be!G56</f>
        <v>109</v>
      </c>
      <c r="H10" s="63">
        <f>Be!H56</f>
        <v>27.42</v>
      </c>
      <c r="I10" s="62">
        <f>Be!I56</f>
        <v>87</v>
      </c>
      <c r="J10" s="64">
        <f>Be!J56</f>
        <v>321</v>
      </c>
      <c r="K10" s="65"/>
      <c r="L10" s="66" t="str">
        <f>Be!A52</f>
        <v>Szigetújfalu, Móra Ferenc</v>
      </c>
    </row>
    <row r="11" spans="1:12" x14ac:dyDescent="0.25">
      <c r="A11" s="106" t="s">
        <v>21</v>
      </c>
      <c r="B11" s="59" t="str">
        <f>Be!A47</f>
        <v>Benkó Martina</v>
      </c>
      <c r="C11" s="60">
        <f>Be!B47</f>
        <v>2007</v>
      </c>
      <c r="D11" s="61">
        <f>Be!D47</f>
        <v>10.3</v>
      </c>
      <c r="E11" s="62">
        <f>Be!E47</f>
        <v>125</v>
      </c>
      <c r="F11" s="63">
        <f>Be!F47</f>
        <v>3.47</v>
      </c>
      <c r="G11" s="62">
        <f>Be!G47</f>
        <v>93</v>
      </c>
      <c r="H11" s="63">
        <f>Be!H47</f>
        <v>30.01</v>
      </c>
      <c r="I11" s="62">
        <f>Be!I47</f>
        <v>97</v>
      </c>
      <c r="J11" s="64">
        <f>Be!J47</f>
        <v>315</v>
      </c>
      <c r="K11" s="65"/>
      <c r="L11" s="66" t="str">
        <f>Be!A42</f>
        <v>Albertirsa, Magyarok Nagyasszonya</v>
      </c>
    </row>
    <row r="12" spans="1:12" x14ac:dyDescent="0.25">
      <c r="A12" s="107" t="s">
        <v>22</v>
      </c>
      <c r="B12" s="59" t="str">
        <f>Be!A76</f>
        <v>Makács Csenge</v>
      </c>
      <c r="C12" s="60">
        <f>Be!B76</f>
        <v>2007</v>
      </c>
      <c r="D12" s="61">
        <f>Be!D76</f>
        <v>10.6</v>
      </c>
      <c r="E12" s="62">
        <f>Be!E76</f>
        <v>112</v>
      </c>
      <c r="F12" s="63">
        <f>Be!F76</f>
        <v>3.04</v>
      </c>
      <c r="G12" s="62">
        <f>Be!G76</f>
        <v>68</v>
      </c>
      <c r="H12" s="63">
        <f>Be!H76</f>
        <v>29.85</v>
      </c>
      <c r="I12" s="62">
        <f>Be!I76</f>
        <v>96</v>
      </c>
      <c r="J12" s="64">
        <f>Be!J76</f>
        <v>276</v>
      </c>
      <c r="K12" s="65"/>
      <c r="L12" s="66" t="str">
        <f>Be!A72</f>
        <v>Kiskunlacháza-Áporka</v>
      </c>
    </row>
    <row r="13" spans="1:12" x14ac:dyDescent="0.25">
      <c r="A13" s="106" t="s">
        <v>23</v>
      </c>
      <c r="B13" s="59" t="str">
        <f>Be!A77</f>
        <v>Németh Hanna</v>
      </c>
      <c r="C13" s="60">
        <f>Be!B77</f>
        <v>2007</v>
      </c>
      <c r="D13" s="61">
        <f>Be!D77</f>
        <v>10.7</v>
      </c>
      <c r="E13" s="62">
        <f>Be!E77</f>
        <v>108</v>
      </c>
      <c r="F13" s="63">
        <f>Be!F77</f>
        <v>2.92</v>
      </c>
      <c r="G13" s="62">
        <f>Be!G77</f>
        <v>61</v>
      </c>
      <c r="H13" s="63">
        <f>Be!H77</f>
        <v>30.81</v>
      </c>
      <c r="I13" s="62">
        <f>Be!I77</f>
        <v>100</v>
      </c>
      <c r="J13" s="64">
        <f>Be!J77</f>
        <v>269</v>
      </c>
      <c r="K13" s="65"/>
      <c r="L13" s="66" t="str">
        <f>Be!A72</f>
        <v>Kiskunlacháza-Áporka</v>
      </c>
    </row>
    <row r="14" spans="1:12" x14ac:dyDescent="0.25">
      <c r="A14" s="107" t="s">
        <v>24</v>
      </c>
      <c r="B14" s="59">
        <f>Be!A256</f>
        <v>0</v>
      </c>
      <c r="C14" s="60">
        <f>Be!B256</f>
        <v>0</v>
      </c>
      <c r="D14" s="61">
        <f>Be!D256</f>
        <v>0</v>
      </c>
      <c r="E14" s="62">
        <f>Be!E256</f>
        <v>0</v>
      </c>
      <c r="F14" s="63">
        <f>Be!F256</f>
        <v>0</v>
      </c>
      <c r="G14" s="62">
        <f>Be!G256</f>
        <v>0</v>
      </c>
      <c r="H14" s="63">
        <f>Be!H256</f>
        <v>0</v>
      </c>
      <c r="I14" s="62">
        <f>Be!I256</f>
        <v>0</v>
      </c>
      <c r="J14" s="64">
        <f>Be!J256</f>
        <v>0</v>
      </c>
      <c r="K14" s="65"/>
      <c r="L14" s="66">
        <f>Be!A252</f>
        <v>0</v>
      </c>
    </row>
    <row r="15" spans="1:12" x14ac:dyDescent="0.25">
      <c r="A15" s="106" t="s">
        <v>25</v>
      </c>
      <c r="B15" s="59">
        <f>Be!A257</f>
        <v>0</v>
      </c>
      <c r="C15" s="60">
        <f>Be!B257</f>
        <v>0</v>
      </c>
      <c r="D15" s="61">
        <f>Be!D257</f>
        <v>0</v>
      </c>
      <c r="E15" s="62">
        <f>Be!E257</f>
        <v>0</v>
      </c>
      <c r="F15" s="63">
        <f>Be!F257</f>
        <v>0</v>
      </c>
      <c r="G15" s="62">
        <f>Be!G257</f>
        <v>0</v>
      </c>
      <c r="H15" s="63">
        <f>Be!H257</f>
        <v>0</v>
      </c>
      <c r="I15" s="62">
        <f>Be!I257</f>
        <v>0</v>
      </c>
      <c r="J15" s="64">
        <f>Be!J257</f>
        <v>0</v>
      </c>
      <c r="K15" s="65"/>
      <c r="L15" s="66">
        <f>Be!A252</f>
        <v>0</v>
      </c>
    </row>
    <row r="16" spans="1:12" x14ac:dyDescent="0.25">
      <c r="A16" s="107" t="s">
        <v>26</v>
      </c>
      <c r="B16" s="59">
        <f>Be!A96</f>
        <v>0</v>
      </c>
      <c r="C16" s="60">
        <f>Be!B96</f>
        <v>0</v>
      </c>
      <c r="D16" s="61">
        <f>Be!D96</f>
        <v>0</v>
      </c>
      <c r="E16" s="62">
        <f>Be!E96</f>
        <v>0</v>
      </c>
      <c r="F16" s="63">
        <f>Be!F96</f>
        <v>0</v>
      </c>
      <c r="G16" s="62">
        <f>Be!G96</f>
        <v>0</v>
      </c>
      <c r="H16" s="63">
        <f>Be!H96</f>
        <v>0</v>
      </c>
      <c r="I16" s="62">
        <f>Be!I96</f>
        <v>0</v>
      </c>
      <c r="J16" s="64">
        <f>Be!J96</f>
        <v>0</v>
      </c>
      <c r="K16" s="65"/>
      <c r="L16" s="66">
        <f>Be!A92</f>
        <v>0</v>
      </c>
    </row>
    <row r="17" spans="1:12" x14ac:dyDescent="0.25">
      <c r="A17" s="106" t="s">
        <v>27</v>
      </c>
      <c r="B17" s="59">
        <f>Be!A97</f>
        <v>0</v>
      </c>
      <c r="C17" s="60">
        <f>Be!B97</f>
        <v>0</v>
      </c>
      <c r="D17" s="61">
        <f>Be!D97</f>
        <v>0</v>
      </c>
      <c r="E17" s="62">
        <f>Be!E97</f>
        <v>0</v>
      </c>
      <c r="F17" s="63">
        <f>Be!F97</f>
        <v>0</v>
      </c>
      <c r="G17" s="62">
        <f>Be!G97</f>
        <v>0</v>
      </c>
      <c r="H17" s="63">
        <f>Be!H97</f>
        <v>0</v>
      </c>
      <c r="I17" s="62">
        <f>Be!I97</f>
        <v>0</v>
      </c>
      <c r="J17" s="64">
        <f>Be!J97</f>
        <v>0</v>
      </c>
      <c r="K17" s="65"/>
      <c r="L17" s="66">
        <f>Be!A92</f>
        <v>0</v>
      </c>
    </row>
    <row r="18" spans="1:12" x14ac:dyDescent="0.25">
      <c r="A18" s="107" t="s">
        <v>28</v>
      </c>
      <c r="B18" s="59">
        <f>Be!A106</f>
        <v>0</v>
      </c>
      <c r="C18" s="60">
        <f>Be!B106</f>
        <v>0</v>
      </c>
      <c r="D18" s="61">
        <f>Be!D106</f>
        <v>0</v>
      </c>
      <c r="E18" s="62">
        <f>Be!E106</f>
        <v>0</v>
      </c>
      <c r="F18" s="63">
        <f>Be!F106</f>
        <v>0</v>
      </c>
      <c r="G18" s="62">
        <f>Be!G106</f>
        <v>0</v>
      </c>
      <c r="H18" s="63">
        <f>Be!H106</f>
        <v>0</v>
      </c>
      <c r="I18" s="62">
        <f>Be!I106</f>
        <v>0</v>
      </c>
      <c r="J18" s="64">
        <f>Be!J106</f>
        <v>0</v>
      </c>
      <c r="K18" s="65"/>
      <c r="L18" s="66">
        <f>Be!A102</f>
        <v>0</v>
      </c>
    </row>
    <row r="19" spans="1:12" x14ac:dyDescent="0.25">
      <c r="A19" s="106" t="s">
        <v>29</v>
      </c>
      <c r="B19" s="59">
        <f>Be!A107</f>
        <v>0</v>
      </c>
      <c r="C19" s="60">
        <f>Be!B107</f>
        <v>0</v>
      </c>
      <c r="D19" s="61">
        <f>Be!D107</f>
        <v>0</v>
      </c>
      <c r="E19" s="62">
        <f>Be!E107</f>
        <v>0</v>
      </c>
      <c r="F19" s="63">
        <f>Be!F107</f>
        <v>0</v>
      </c>
      <c r="G19" s="62">
        <f>Be!G107</f>
        <v>0</v>
      </c>
      <c r="H19" s="63">
        <f>Be!H107</f>
        <v>0</v>
      </c>
      <c r="I19" s="62">
        <f>Be!I107</f>
        <v>0</v>
      </c>
      <c r="J19" s="64">
        <f>Be!J107</f>
        <v>0</v>
      </c>
      <c r="K19" s="65"/>
      <c r="L19" s="66">
        <f>Be!A102</f>
        <v>0</v>
      </c>
    </row>
    <row r="20" spans="1:12" x14ac:dyDescent="0.25">
      <c r="A20" s="107" t="s">
        <v>30</v>
      </c>
      <c r="B20" s="59">
        <f>Be!A116</f>
        <v>0</v>
      </c>
      <c r="C20" s="60">
        <f>Be!B116</f>
        <v>0</v>
      </c>
      <c r="D20" s="61">
        <f>Be!D116</f>
        <v>0</v>
      </c>
      <c r="E20" s="62">
        <f>Be!E116</f>
        <v>0</v>
      </c>
      <c r="F20" s="63">
        <f>Be!F116</f>
        <v>0</v>
      </c>
      <c r="G20" s="62">
        <f>Be!G116</f>
        <v>0</v>
      </c>
      <c r="H20" s="63">
        <f>Be!H116</f>
        <v>0</v>
      </c>
      <c r="I20" s="62">
        <f>Be!I116</f>
        <v>0</v>
      </c>
      <c r="J20" s="64">
        <f>Be!J116</f>
        <v>0</v>
      </c>
      <c r="K20" s="65"/>
      <c r="L20" s="66">
        <f>Be!A112</f>
        <v>0</v>
      </c>
    </row>
    <row r="21" spans="1:12" x14ac:dyDescent="0.25">
      <c r="A21" s="106" t="s">
        <v>31</v>
      </c>
      <c r="B21" s="59">
        <f>Be!A117</f>
        <v>0</v>
      </c>
      <c r="C21" s="60">
        <f>Be!B117</f>
        <v>0</v>
      </c>
      <c r="D21" s="61">
        <f>Be!D117</f>
        <v>0</v>
      </c>
      <c r="E21" s="62">
        <f>Be!E117</f>
        <v>0</v>
      </c>
      <c r="F21" s="63">
        <f>Be!F117</f>
        <v>0</v>
      </c>
      <c r="G21" s="62">
        <f>Be!G117</f>
        <v>0</v>
      </c>
      <c r="H21" s="63">
        <f>Be!H117</f>
        <v>0</v>
      </c>
      <c r="I21" s="62">
        <f>Be!I117</f>
        <v>0</v>
      </c>
      <c r="J21" s="64">
        <f>Be!J117</f>
        <v>0</v>
      </c>
      <c r="K21" s="65"/>
      <c r="L21" s="66">
        <f>Be!A112</f>
        <v>0</v>
      </c>
    </row>
    <row r="22" spans="1:12" x14ac:dyDescent="0.25">
      <c r="A22" s="107" t="s">
        <v>32</v>
      </c>
      <c r="B22" s="59">
        <f>Be!A126</f>
        <v>0</v>
      </c>
      <c r="C22" s="60">
        <f>Be!B126</f>
        <v>0</v>
      </c>
      <c r="D22" s="61">
        <f>Be!D126</f>
        <v>0</v>
      </c>
      <c r="E22" s="62">
        <f>Be!E126</f>
        <v>0</v>
      </c>
      <c r="F22" s="63">
        <f>Be!F126</f>
        <v>0</v>
      </c>
      <c r="G22" s="62">
        <f>Be!G126</f>
        <v>0</v>
      </c>
      <c r="H22" s="63">
        <f>Be!H126</f>
        <v>0</v>
      </c>
      <c r="I22" s="62">
        <f>Be!I126</f>
        <v>0</v>
      </c>
      <c r="J22" s="64">
        <f>Be!J126</f>
        <v>0</v>
      </c>
      <c r="K22" s="65"/>
      <c r="L22" s="66">
        <f>Be!A122</f>
        <v>0</v>
      </c>
    </row>
    <row r="23" spans="1:12" x14ac:dyDescent="0.25">
      <c r="A23" s="106" t="s">
        <v>33</v>
      </c>
      <c r="B23" s="59">
        <f>Be!A127</f>
        <v>0</v>
      </c>
      <c r="C23" s="60">
        <f>Be!B127</f>
        <v>0</v>
      </c>
      <c r="D23" s="61">
        <f>Be!D127</f>
        <v>0</v>
      </c>
      <c r="E23" s="62">
        <f>Be!E127</f>
        <v>0</v>
      </c>
      <c r="F23" s="63">
        <f>Be!F127</f>
        <v>0</v>
      </c>
      <c r="G23" s="62">
        <f>Be!G127</f>
        <v>0</v>
      </c>
      <c r="H23" s="63">
        <f>Be!H127</f>
        <v>0</v>
      </c>
      <c r="I23" s="62">
        <f>Be!I127</f>
        <v>0</v>
      </c>
      <c r="J23" s="64">
        <f>Be!J127</f>
        <v>0</v>
      </c>
      <c r="K23" s="65"/>
      <c r="L23" s="66">
        <f>Be!A122</f>
        <v>0</v>
      </c>
    </row>
    <row r="24" spans="1:12" x14ac:dyDescent="0.25">
      <c r="A24" s="107" t="s">
        <v>34</v>
      </c>
      <c r="B24" s="59">
        <f>Be!A136</f>
        <v>0</v>
      </c>
      <c r="C24" s="60">
        <f>Be!B136</f>
        <v>0</v>
      </c>
      <c r="D24" s="61">
        <f>Be!D136</f>
        <v>0</v>
      </c>
      <c r="E24" s="62">
        <f>Be!E136</f>
        <v>0</v>
      </c>
      <c r="F24" s="63">
        <f>Be!F136</f>
        <v>0</v>
      </c>
      <c r="G24" s="62">
        <f>Be!G136</f>
        <v>0</v>
      </c>
      <c r="H24" s="63">
        <f>Be!H136</f>
        <v>0</v>
      </c>
      <c r="I24" s="62">
        <f>Be!I136</f>
        <v>0</v>
      </c>
      <c r="J24" s="64">
        <f>Be!J136</f>
        <v>0</v>
      </c>
      <c r="K24" s="65"/>
      <c r="L24" s="66">
        <f>Be!A132</f>
        <v>0</v>
      </c>
    </row>
    <row r="25" spans="1:12" x14ac:dyDescent="0.25">
      <c r="A25" s="106" t="s">
        <v>35</v>
      </c>
      <c r="B25" s="59">
        <f>Be!A137</f>
        <v>0</v>
      </c>
      <c r="C25" s="60">
        <f>Be!B137</f>
        <v>0</v>
      </c>
      <c r="D25" s="61">
        <f>Be!D137</f>
        <v>0</v>
      </c>
      <c r="E25" s="62">
        <f>Be!E137</f>
        <v>0</v>
      </c>
      <c r="F25" s="63">
        <f>Be!F137</f>
        <v>0</v>
      </c>
      <c r="G25" s="62">
        <f>Be!G137</f>
        <v>0</v>
      </c>
      <c r="H25" s="63">
        <f>Be!H137</f>
        <v>0</v>
      </c>
      <c r="I25" s="62">
        <f>Be!I137</f>
        <v>0</v>
      </c>
      <c r="J25" s="64">
        <f>Be!J137</f>
        <v>0</v>
      </c>
      <c r="K25" s="65"/>
      <c r="L25" s="66">
        <f>Be!A132</f>
        <v>0</v>
      </c>
    </row>
    <row r="26" spans="1:12" x14ac:dyDescent="0.25">
      <c r="A26" s="107" t="s">
        <v>36</v>
      </c>
      <c r="B26" s="59">
        <f>Be!A146</f>
        <v>0</v>
      </c>
      <c r="C26" s="60">
        <f>Be!B146</f>
        <v>0</v>
      </c>
      <c r="D26" s="61">
        <f>Be!D146</f>
        <v>0</v>
      </c>
      <c r="E26" s="62">
        <f>Be!E146</f>
        <v>0</v>
      </c>
      <c r="F26" s="63">
        <f>Be!F146</f>
        <v>0</v>
      </c>
      <c r="G26" s="62">
        <f>Be!G146</f>
        <v>0</v>
      </c>
      <c r="H26" s="63">
        <f>Be!H146</f>
        <v>0</v>
      </c>
      <c r="I26" s="62">
        <f>Be!I146</f>
        <v>0</v>
      </c>
      <c r="J26" s="64">
        <f>Be!J146</f>
        <v>0</v>
      </c>
      <c r="K26" s="65"/>
      <c r="L26" s="66">
        <f>Be!A142</f>
        <v>0</v>
      </c>
    </row>
    <row r="27" spans="1:12" x14ac:dyDescent="0.25">
      <c r="A27" s="106" t="s">
        <v>37</v>
      </c>
      <c r="B27" s="59">
        <f>Be!A147</f>
        <v>0</v>
      </c>
      <c r="C27" s="60">
        <f>Be!B147</f>
        <v>0</v>
      </c>
      <c r="D27" s="61">
        <f>Be!D147</f>
        <v>0</v>
      </c>
      <c r="E27" s="62">
        <f>Be!E147</f>
        <v>0</v>
      </c>
      <c r="F27" s="63">
        <f>Be!F147</f>
        <v>0</v>
      </c>
      <c r="G27" s="62">
        <f>Be!G147</f>
        <v>0</v>
      </c>
      <c r="H27" s="63">
        <f>Be!H147</f>
        <v>0</v>
      </c>
      <c r="I27" s="62">
        <f>Be!I147</f>
        <v>0</v>
      </c>
      <c r="J27" s="64">
        <f>Be!J147</f>
        <v>0</v>
      </c>
      <c r="K27" s="65"/>
      <c r="L27" s="66">
        <f>Be!A142</f>
        <v>0</v>
      </c>
    </row>
    <row r="28" spans="1:12" x14ac:dyDescent="0.25">
      <c r="A28" s="107" t="s">
        <v>38</v>
      </c>
      <c r="B28" s="59">
        <f>Be!A156</f>
        <v>0</v>
      </c>
      <c r="C28" s="60">
        <f>Be!B156</f>
        <v>0</v>
      </c>
      <c r="D28" s="61">
        <f>Be!D156</f>
        <v>0</v>
      </c>
      <c r="E28" s="62">
        <f>Be!E156</f>
        <v>0</v>
      </c>
      <c r="F28" s="63">
        <f>Be!F156</f>
        <v>0</v>
      </c>
      <c r="G28" s="62">
        <f>Be!G156</f>
        <v>0</v>
      </c>
      <c r="H28" s="63">
        <f>Be!H156</f>
        <v>0</v>
      </c>
      <c r="I28" s="62">
        <f>Be!I156</f>
        <v>0</v>
      </c>
      <c r="J28" s="64">
        <f>Be!J156</f>
        <v>0</v>
      </c>
      <c r="K28" s="65"/>
      <c r="L28" s="66">
        <f>Be!A152</f>
        <v>0</v>
      </c>
    </row>
    <row r="29" spans="1:12" x14ac:dyDescent="0.25">
      <c r="A29" s="106" t="s">
        <v>39</v>
      </c>
      <c r="B29" s="59">
        <f>Be!A157</f>
        <v>0</v>
      </c>
      <c r="C29" s="60">
        <f>Be!B157</f>
        <v>0</v>
      </c>
      <c r="D29" s="61">
        <f>Be!D157</f>
        <v>0</v>
      </c>
      <c r="E29" s="62">
        <f>Be!E157</f>
        <v>0</v>
      </c>
      <c r="F29" s="63">
        <f>Be!F157</f>
        <v>0</v>
      </c>
      <c r="G29" s="62">
        <f>Be!G157</f>
        <v>0</v>
      </c>
      <c r="H29" s="63">
        <f>Be!H157</f>
        <v>0</v>
      </c>
      <c r="I29" s="62">
        <f>Be!I157</f>
        <v>0</v>
      </c>
      <c r="J29" s="64">
        <f>Be!J157</f>
        <v>0</v>
      </c>
      <c r="K29" s="65"/>
      <c r="L29" s="66">
        <f>Be!A152</f>
        <v>0</v>
      </c>
    </row>
    <row r="30" spans="1:12" x14ac:dyDescent="0.25">
      <c r="A30" s="107" t="s">
        <v>40</v>
      </c>
      <c r="B30" s="59">
        <f>Be!A166</f>
        <v>0</v>
      </c>
      <c r="C30" s="60">
        <f>Be!B166</f>
        <v>0</v>
      </c>
      <c r="D30" s="61">
        <f>Be!D166</f>
        <v>0</v>
      </c>
      <c r="E30" s="62">
        <f>Be!E166</f>
        <v>0</v>
      </c>
      <c r="F30" s="63">
        <f>Be!F166</f>
        <v>0</v>
      </c>
      <c r="G30" s="62">
        <f>Be!G166</f>
        <v>0</v>
      </c>
      <c r="H30" s="63">
        <f>Be!H166</f>
        <v>0</v>
      </c>
      <c r="I30" s="62">
        <f>Be!I166</f>
        <v>0</v>
      </c>
      <c r="J30" s="64">
        <f>Be!J166</f>
        <v>0</v>
      </c>
      <c r="K30" s="65"/>
      <c r="L30" s="66">
        <f>Be!A162</f>
        <v>0</v>
      </c>
    </row>
    <row r="31" spans="1:12" x14ac:dyDescent="0.25">
      <c r="A31" s="106" t="s">
        <v>41</v>
      </c>
      <c r="B31" s="59">
        <f>Be!A167</f>
        <v>0</v>
      </c>
      <c r="C31" s="60">
        <f>Be!B167</f>
        <v>0</v>
      </c>
      <c r="D31" s="61">
        <f>Be!D167</f>
        <v>0</v>
      </c>
      <c r="E31" s="62">
        <f>Be!E167</f>
        <v>0</v>
      </c>
      <c r="F31" s="63">
        <f>Be!F167</f>
        <v>0</v>
      </c>
      <c r="G31" s="62">
        <f>Be!G167</f>
        <v>0</v>
      </c>
      <c r="H31" s="63">
        <f>Be!H167</f>
        <v>0</v>
      </c>
      <c r="I31" s="62">
        <f>Be!I167</f>
        <v>0</v>
      </c>
      <c r="J31" s="64">
        <f>Be!J167</f>
        <v>0</v>
      </c>
      <c r="K31" s="65"/>
      <c r="L31" s="66">
        <f>Be!A162</f>
        <v>0</v>
      </c>
    </row>
    <row r="32" spans="1:12" x14ac:dyDescent="0.25">
      <c r="A32" s="107" t="s">
        <v>42</v>
      </c>
      <c r="B32" s="59">
        <f>Be!A176</f>
        <v>0</v>
      </c>
      <c r="C32" s="60">
        <f>Be!B176</f>
        <v>0</v>
      </c>
      <c r="D32" s="61">
        <f>Be!D176</f>
        <v>0</v>
      </c>
      <c r="E32" s="62">
        <f>Be!E176</f>
        <v>0</v>
      </c>
      <c r="F32" s="63">
        <f>Be!F176</f>
        <v>0</v>
      </c>
      <c r="G32" s="62">
        <f>Be!G176</f>
        <v>0</v>
      </c>
      <c r="H32" s="63">
        <f>Be!H176</f>
        <v>0</v>
      </c>
      <c r="I32" s="62">
        <f>Be!I176</f>
        <v>0</v>
      </c>
      <c r="J32" s="64">
        <f>Be!J176</f>
        <v>0</v>
      </c>
      <c r="K32" s="65"/>
      <c r="L32" s="66">
        <f>Be!A172</f>
        <v>0</v>
      </c>
    </row>
    <row r="33" spans="1:12" x14ac:dyDescent="0.25">
      <c r="A33" s="106" t="s">
        <v>43</v>
      </c>
      <c r="B33" s="59">
        <f>Be!A177</f>
        <v>0</v>
      </c>
      <c r="C33" s="60">
        <f>Be!B177</f>
        <v>0</v>
      </c>
      <c r="D33" s="61">
        <f>Be!D177</f>
        <v>0</v>
      </c>
      <c r="E33" s="62">
        <f>Be!E177</f>
        <v>0</v>
      </c>
      <c r="F33" s="63">
        <f>Be!F177</f>
        <v>0</v>
      </c>
      <c r="G33" s="62">
        <f>Be!G177</f>
        <v>0</v>
      </c>
      <c r="H33" s="63">
        <f>Be!H177</f>
        <v>0</v>
      </c>
      <c r="I33" s="62">
        <f>Be!I177</f>
        <v>0</v>
      </c>
      <c r="J33" s="64">
        <f>Be!J177</f>
        <v>0</v>
      </c>
      <c r="K33" s="65"/>
      <c r="L33" s="66">
        <f>Be!A172</f>
        <v>0</v>
      </c>
    </row>
    <row r="34" spans="1:12" x14ac:dyDescent="0.25">
      <c r="A34" s="107" t="s">
        <v>44</v>
      </c>
      <c r="B34" s="59">
        <f>Be!A186</f>
        <v>0</v>
      </c>
      <c r="C34" s="60">
        <f>Be!B186</f>
        <v>0</v>
      </c>
      <c r="D34" s="61">
        <f>Be!D186</f>
        <v>0</v>
      </c>
      <c r="E34" s="62">
        <f>Be!E186</f>
        <v>0</v>
      </c>
      <c r="F34" s="63">
        <f>Be!F186</f>
        <v>0</v>
      </c>
      <c r="G34" s="62">
        <f>Be!G186</f>
        <v>0</v>
      </c>
      <c r="H34" s="63">
        <f>Be!H186</f>
        <v>0</v>
      </c>
      <c r="I34" s="62">
        <f>Be!I186</f>
        <v>0</v>
      </c>
      <c r="J34" s="64">
        <f>Be!J186</f>
        <v>0</v>
      </c>
      <c r="K34" s="65"/>
      <c r="L34" s="66">
        <f>Be!A182</f>
        <v>0</v>
      </c>
    </row>
    <row r="35" spans="1:12" x14ac:dyDescent="0.25">
      <c r="A35" s="106" t="s">
        <v>45</v>
      </c>
      <c r="B35" s="59">
        <f>Be!A187</f>
        <v>0</v>
      </c>
      <c r="C35" s="60">
        <f>Be!B187</f>
        <v>0</v>
      </c>
      <c r="D35" s="61">
        <f>Be!D187</f>
        <v>0</v>
      </c>
      <c r="E35" s="62">
        <f>Be!E187</f>
        <v>0</v>
      </c>
      <c r="F35" s="63">
        <f>Be!F187</f>
        <v>0</v>
      </c>
      <c r="G35" s="62">
        <f>Be!G187</f>
        <v>0</v>
      </c>
      <c r="H35" s="63">
        <f>Be!H187</f>
        <v>0</v>
      </c>
      <c r="I35" s="62">
        <f>Be!I187</f>
        <v>0</v>
      </c>
      <c r="J35" s="64">
        <f>Be!J187</f>
        <v>0</v>
      </c>
      <c r="K35" s="65"/>
      <c r="L35" s="66">
        <f>Be!A182</f>
        <v>0</v>
      </c>
    </row>
    <row r="36" spans="1:12" x14ac:dyDescent="0.25">
      <c r="A36" s="107" t="s">
        <v>46</v>
      </c>
      <c r="B36" s="59">
        <f>Be!A196</f>
        <v>0</v>
      </c>
      <c r="C36" s="60">
        <f>Be!B196</f>
        <v>0</v>
      </c>
      <c r="D36" s="61">
        <f>Be!D196</f>
        <v>0</v>
      </c>
      <c r="E36" s="62">
        <f>Be!E196</f>
        <v>0</v>
      </c>
      <c r="F36" s="63">
        <f>Be!F196</f>
        <v>0</v>
      </c>
      <c r="G36" s="62">
        <f>Be!G196</f>
        <v>0</v>
      </c>
      <c r="H36" s="63">
        <f>Be!H196</f>
        <v>0</v>
      </c>
      <c r="I36" s="62">
        <f>Be!I196</f>
        <v>0</v>
      </c>
      <c r="J36" s="64">
        <f>Be!J196</f>
        <v>0</v>
      </c>
      <c r="K36" s="65"/>
      <c r="L36" s="66">
        <f>Be!A192</f>
        <v>0</v>
      </c>
    </row>
    <row r="37" spans="1:12" x14ac:dyDescent="0.25">
      <c r="A37" s="106" t="s">
        <v>47</v>
      </c>
      <c r="B37" s="59">
        <f>Be!A197</f>
        <v>0</v>
      </c>
      <c r="C37" s="60">
        <f>Be!B197</f>
        <v>0</v>
      </c>
      <c r="D37" s="61">
        <f>Be!D197</f>
        <v>0</v>
      </c>
      <c r="E37" s="62">
        <f>Be!E197</f>
        <v>0</v>
      </c>
      <c r="F37" s="63">
        <f>Be!F197</f>
        <v>0</v>
      </c>
      <c r="G37" s="62">
        <f>Be!G197</f>
        <v>0</v>
      </c>
      <c r="H37" s="63">
        <f>Be!H197</f>
        <v>0</v>
      </c>
      <c r="I37" s="62">
        <f>Be!I197</f>
        <v>0</v>
      </c>
      <c r="J37" s="64">
        <f>Be!J197</f>
        <v>0</v>
      </c>
      <c r="K37" s="65"/>
      <c r="L37" s="66">
        <f>Be!A192</f>
        <v>0</v>
      </c>
    </row>
    <row r="38" spans="1:12" x14ac:dyDescent="0.25">
      <c r="A38" s="107" t="s">
        <v>48</v>
      </c>
      <c r="B38" s="59">
        <f>Be!A206</f>
        <v>0</v>
      </c>
      <c r="C38" s="60">
        <f>Be!B206</f>
        <v>0</v>
      </c>
      <c r="D38" s="61">
        <f>Be!D206</f>
        <v>0</v>
      </c>
      <c r="E38" s="62">
        <f>Be!E206</f>
        <v>0</v>
      </c>
      <c r="F38" s="63">
        <f>Be!F206</f>
        <v>0</v>
      </c>
      <c r="G38" s="62">
        <f>Be!G206</f>
        <v>0</v>
      </c>
      <c r="H38" s="63">
        <f>Be!H206</f>
        <v>0</v>
      </c>
      <c r="I38" s="62">
        <f>Be!I206</f>
        <v>0</v>
      </c>
      <c r="J38" s="64">
        <f>Be!J206</f>
        <v>0</v>
      </c>
      <c r="K38" s="65"/>
      <c r="L38" s="66">
        <f>Be!A202</f>
        <v>0</v>
      </c>
    </row>
    <row r="39" spans="1:12" x14ac:dyDescent="0.25">
      <c r="A39" s="106" t="s">
        <v>49</v>
      </c>
      <c r="B39" s="59">
        <f>Be!A207</f>
        <v>0</v>
      </c>
      <c r="C39" s="60">
        <f>Be!B207</f>
        <v>0</v>
      </c>
      <c r="D39" s="61">
        <f>Be!D207</f>
        <v>0</v>
      </c>
      <c r="E39" s="62">
        <f>Be!E207</f>
        <v>0</v>
      </c>
      <c r="F39" s="63">
        <f>Be!F207</f>
        <v>0</v>
      </c>
      <c r="G39" s="62">
        <f>Be!G207</f>
        <v>0</v>
      </c>
      <c r="H39" s="63">
        <f>Be!H207</f>
        <v>0</v>
      </c>
      <c r="I39" s="62">
        <f>Be!I207</f>
        <v>0</v>
      </c>
      <c r="J39" s="64">
        <f>Be!J207</f>
        <v>0</v>
      </c>
      <c r="K39" s="65"/>
      <c r="L39" s="66">
        <f>Be!A202</f>
        <v>0</v>
      </c>
    </row>
    <row r="40" spans="1:12" x14ac:dyDescent="0.25">
      <c r="A40" s="107" t="s">
        <v>50</v>
      </c>
      <c r="B40" s="59">
        <f>Be!A216</f>
        <v>0</v>
      </c>
      <c r="C40" s="60">
        <f>Be!B216</f>
        <v>0</v>
      </c>
      <c r="D40" s="61">
        <f>Be!D216</f>
        <v>0</v>
      </c>
      <c r="E40" s="62">
        <f>Be!E216</f>
        <v>0</v>
      </c>
      <c r="F40" s="63">
        <f>Be!F216</f>
        <v>0</v>
      </c>
      <c r="G40" s="62">
        <f>Be!G216</f>
        <v>0</v>
      </c>
      <c r="H40" s="63">
        <f>Be!H216</f>
        <v>0</v>
      </c>
      <c r="I40" s="62">
        <f>Be!I216</f>
        <v>0</v>
      </c>
      <c r="J40" s="64">
        <f>Be!J216</f>
        <v>0</v>
      </c>
      <c r="K40" s="65"/>
      <c r="L40" s="66">
        <f>Be!A212</f>
        <v>0</v>
      </c>
    </row>
    <row r="41" spans="1:12" x14ac:dyDescent="0.25">
      <c r="A41" s="106" t="s">
        <v>51</v>
      </c>
      <c r="B41" s="59">
        <f>Be!A217</f>
        <v>0</v>
      </c>
      <c r="C41" s="60">
        <f>Be!B217</f>
        <v>0</v>
      </c>
      <c r="D41" s="61">
        <f>Be!D217</f>
        <v>0</v>
      </c>
      <c r="E41" s="62">
        <f>Be!E217</f>
        <v>0</v>
      </c>
      <c r="F41" s="63">
        <f>Be!F217</f>
        <v>0</v>
      </c>
      <c r="G41" s="62">
        <f>Be!G217</f>
        <v>0</v>
      </c>
      <c r="H41" s="63">
        <f>Be!H217</f>
        <v>0</v>
      </c>
      <c r="I41" s="62">
        <f>Be!I217</f>
        <v>0</v>
      </c>
      <c r="J41" s="64">
        <f>Be!J217</f>
        <v>0</v>
      </c>
      <c r="K41" s="65"/>
      <c r="L41" s="66">
        <f>Be!A212</f>
        <v>0</v>
      </c>
    </row>
    <row r="42" spans="1:12" x14ac:dyDescent="0.25">
      <c r="A42" s="107" t="s">
        <v>52</v>
      </c>
      <c r="B42" s="59">
        <f>Be!A226</f>
        <v>0</v>
      </c>
      <c r="C42" s="60">
        <f>Be!B226</f>
        <v>0</v>
      </c>
      <c r="D42" s="61">
        <f>Be!D226</f>
        <v>0</v>
      </c>
      <c r="E42" s="62">
        <f>Be!E226</f>
        <v>0</v>
      </c>
      <c r="F42" s="63">
        <f>Be!F226</f>
        <v>0</v>
      </c>
      <c r="G42" s="62">
        <f>Be!G226</f>
        <v>0</v>
      </c>
      <c r="H42" s="63">
        <f>Be!H226</f>
        <v>0</v>
      </c>
      <c r="I42" s="62">
        <f>Be!I226</f>
        <v>0</v>
      </c>
      <c r="J42" s="64">
        <f>Be!J226</f>
        <v>0</v>
      </c>
      <c r="K42" s="65"/>
      <c r="L42" s="66">
        <f>Be!A222</f>
        <v>0</v>
      </c>
    </row>
    <row r="43" spans="1:12" x14ac:dyDescent="0.25">
      <c r="A43" s="106" t="s">
        <v>53</v>
      </c>
      <c r="B43" s="59">
        <f>Be!A227</f>
        <v>0</v>
      </c>
      <c r="C43" s="60">
        <f>Be!B227</f>
        <v>0</v>
      </c>
      <c r="D43" s="61">
        <f>Be!D227</f>
        <v>0</v>
      </c>
      <c r="E43" s="62">
        <f>Be!E227</f>
        <v>0</v>
      </c>
      <c r="F43" s="63">
        <f>Be!F227</f>
        <v>0</v>
      </c>
      <c r="G43" s="62">
        <f>Be!G227</f>
        <v>0</v>
      </c>
      <c r="H43" s="63">
        <f>Be!H227</f>
        <v>0</v>
      </c>
      <c r="I43" s="62">
        <f>Be!I227</f>
        <v>0</v>
      </c>
      <c r="J43" s="64">
        <f>Be!J227</f>
        <v>0</v>
      </c>
      <c r="K43" s="65"/>
      <c r="L43" s="66">
        <f>Be!A222</f>
        <v>0</v>
      </c>
    </row>
    <row r="44" spans="1:12" x14ac:dyDescent="0.25">
      <c r="A44" s="107" t="s">
        <v>54</v>
      </c>
      <c r="B44" s="59">
        <f>Be!A236</f>
        <v>0</v>
      </c>
      <c r="C44" s="60">
        <f>Be!B236</f>
        <v>0</v>
      </c>
      <c r="D44" s="61">
        <f>Be!D236</f>
        <v>0</v>
      </c>
      <c r="E44" s="62">
        <f>Be!E236</f>
        <v>0</v>
      </c>
      <c r="F44" s="63">
        <f>Be!F236</f>
        <v>0</v>
      </c>
      <c r="G44" s="62">
        <f>Be!G236</f>
        <v>0</v>
      </c>
      <c r="H44" s="63">
        <f>Be!H236</f>
        <v>0</v>
      </c>
      <c r="I44" s="62">
        <f>Be!I236</f>
        <v>0</v>
      </c>
      <c r="J44" s="64">
        <f>Be!J236</f>
        <v>0</v>
      </c>
      <c r="K44" s="65"/>
      <c r="L44" s="66">
        <f>Be!A232</f>
        <v>0</v>
      </c>
    </row>
    <row r="45" spans="1:12" x14ac:dyDescent="0.25">
      <c r="A45" s="106" t="s">
        <v>55</v>
      </c>
      <c r="B45" s="59">
        <f>Be!A237</f>
        <v>0</v>
      </c>
      <c r="C45" s="60">
        <f>Be!B237</f>
        <v>0</v>
      </c>
      <c r="D45" s="61">
        <f>Be!D237</f>
        <v>0</v>
      </c>
      <c r="E45" s="62">
        <f>Be!E237</f>
        <v>0</v>
      </c>
      <c r="F45" s="63">
        <f>Be!F237</f>
        <v>0</v>
      </c>
      <c r="G45" s="62">
        <f>Be!G237</f>
        <v>0</v>
      </c>
      <c r="H45" s="63">
        <f>Be!H237</f>
        <v>0</v>
      </c>
      <c r="I45" s="62">
        <f>Be!I237</f>
        <v>0</v>
      </c>
      <c r="J45" s="64">
        <f>Be!J237</f>
        <v>0</v>
      </c>
      <c r="K45" s="65"/>
      <c r="L45" s="66">
        <f>Be!A232</f>
        <v>0</v>
      </c>
    </row>
    <row r="46" spans="1:12" x14ac:dyDescent="0.25">
      <c r="A46" s="107" t="s">
        <v>56</v>
      </c>
      <c r="B46" s="59">
        <f>Be!A246</f>
        <v>0</v>
      </c>
      <c r="C46" s="60">
        <f>Be!B246</f>
        <v>0</v>
      </c>
      <c r="D46" s="61">
        <f>Be!D246</f>
        <v>0</v>
      </c>
      <c r="E46" s="62">
        <f>Be!E246</f>
        <v>0</v>
      </c>
      <c r="F46" s="63">
        <f>Be!F246</f>
        <v>0</v>
      </c>
      <c r="G46" s="62">
        <f>Be!G246</f>
        <v>0</v>
      </c>
      <c r="H46" s="63">
        <f>Be!H246</f>
        <v>0</v>
      </c>
      <c r="I46" s="62">
        <f>Be!I246</f>
        <v>0</v>
      </c>
      <c r="J46" s="64">
        <f>Be!J246</f>
        <v>0</v>
      </c>
      <c r="K46" s="65"/>
      <c r="L46" s="66">
        <f>Be!A242</f>
        <v>0</v>
      </c>
    </row>
    <row r="47" spans="1:12" x14ac:dyDescent="0.25">
      <c r="A47" s="106" t="s">
        <v>100</v>
      </c>
      <c r="B47" s="59">
        <f>Be!A247</f>
        <v>0</v>
      </c>
      <c r="C47" s="60">
        <f>Be!B247</f>
        <v>0</v>
      </c>
      <c r="D47" s="61">
        <f>Be!D247</f>
        <v>0</v>
      </c>
      <c r="E47" s="62">
        <f>Be!E247</f>
        <v>0</v>
      </c>
      <c r="F47" s="63">
        <f>Be!F247</f>
        <v>0</v>
      </c>
      <c r="G47" s="62">
        <f>Be!G247</f>
        <v>0</v>
      </c>
      <c r="H47" s="63">
        <f>Be!H247</f>
        <v>0</v>
      </c>
      <c r="I47" s="62">
        <f>Be!I247</f>
        <v>0</v>
      </c>
      <c r="J47" s="64">
        <f>Be!J247</f>
        <v>0</v>
      </c>
      <c r="K47" s="65"/>
      <c r="L47" s="66">
        <f>Be!A242</f>
        <v>0</v>
      </c>
    </row>
    <row r="48" spans="1:12" x14ac:dyDescent="0.25">
      <c r="A48" s="107" t="s">
        <v>101</v>
      </c>
      <c r="B48" s="59">
        <f>Be!A17</f>
        <v>0</v>
      </c>
      <c r="C48" s="60">
        <f>Be!B17</f>
        <v>0</v>
      </c>
      <c r="D48" s="61">
        <f>Be!D17</f>
        <v>0</v>
      </c>
      <c r="E48" s="62">
        <f>Be!E17</f>
        <v>0</v>
      </c>
      <c r="F48" s="63">
        <f>Be!F17</f>
        <v>0</v>
      </c>
      <c r="G48" s="62">
        <f>Be!G17</f>
        <v>0</v>
      </c>
      <c r="H48" s="63">
        <f>Be!H17</f>
        <v>0</v>
      </c>
      <c r="I48" s="62">
        <f>Be!I17</f>
        <v>0</v>
      </c>
      <c r="J48" s="64">
        <f>Be!J17</f>
        <v>0</v>
      </c>
      <c r="K48" s="65"/>
      <c r="L48" s="66">
        <f>Be!L17</f>
        <v>0</v>
      </c>
    </row>
    <row r="49" spans="1:12" x14ac:dyDescent="0.25">
      <c r="A49" s="106" t="s">
        <v>102</v>
      </c>
      <c r="B49" s="59">
        <f>Be!A18</f>
        <v>0</v>
      </c>
      <c r="C49" s="60">
        <f>Be!B18</f>
        <v>0</v>
      </c>
      <c r="D49" s="61">
        <f>Be!D18</f>
        <v>0</v>
      </c>
      <c r="E49" s="62">
        <f>Be!E18</f>
        <v>0</v>
      </c>
      <c r="F49" s="63">
        <f>Be!F18</f>
        <v>0</v>
      </c>
      <c r="G49" s="62">
        <f>Be!G18</f>
        <v>0</v>
      </c>
      <c r="H49" s="63">
        <f>Be!H18</f>
        <v>0</v>
      </c>
      <c r="I49" s="62">
        <f>Be!I18</f>
        <v>0</v>
      </c>
      <c r="J49" s="64">
        <f>Be!J18</f>
        <v>0</v>
      </c>
      <c r="K49" s="65"/>
      <c r="L49" s="66">
        <f>Be!L18</f>
        <v>0</v>
      </c>
    </row>
    <row r="50" spans="1:12" x14ac:dyDescent="0.25">
      <c r="A50" s="107" t="s">
        <v>103</v>
      </c>
      <c r="B50" s="59">
        <f>Be!A19</f>
        <v>0</v>
      </c>
      <c r="C50" s="60">
        <f>Be!B19</f>
        <v>0</v>
      </c>
      <c r="D50" s="61">
        <f>Be!D19</f>
        <v>0</v>
      </c>
      <c r="E50" s="62">
        <f>Be!E19</f>
        <v>0</v>
      </c>
      <c r="F50" s="63">
        <f>Be!F19</f>
        <v>0</v>
      </c>
      <c r="G50" s="62">
        <f>Be!G19</f>
        <v>0</v>
      </c>
      <c r="H50" s="63">
        <f>Be!H19</f>
        <v>0</v>
      </c>
      <c r="I50" s="62">
        <f>Be!I19</f>
        <v>0</v>
      </c>
      <c r="J50" s="64">
        <f>Be!J19</f>
        <v>0</v>
      </c>
      <c r="K50" s="65"/>
      <c r="L50" s="66">
        <f>Be!L19</f>
        <v>0</v>
      </c>
    </row>
    <row r="51" spans="1:12" x14ac:dyDescent="0.25">
      <c r="A51" s="106" t="s">
        <v>104</v>
      </c>
      <c r="B51" s="59">
        <f>Be!A20</f>
        <v>0</v>
      </c>
      <c r="C51" s="60">
        <f>Be!B20</f>
        <v>0</v>
      </c>
      <c r="D51" s="61">
        <f>Be!D20</f>
        <v>0</v>
      </c>
      <c r="E51" s="62">
        <f>Be!E20</f>
        <v>0</v>
      </c>
      <c r="F51" s="63">
        <f>Be!F20</f>
        <v>0</v>
      </c>
      <c r="G51" s="62">
        <f>Be!G20</f>
        <v>0</v>
      </c>
      <c r="H51" s="63">
        <f>Be!H20</f>
        <v>0</v>
      </c>
      <c r="I51" s="62">
        <f>Be!I20</f>
        <v>0</v>
      </c>
      <c r="J51" s="64">
        <f>Be!J20</f>
        <v>0</v>
      </c>
      <c r="K51" s="65"/>
      <c r="L51" s="66">
        <f>Be!L20</f>
        <v>0</v>
      </c>
    </row>
    <row r="52" spans="1:12" x14ac:dyDescent="0.25">
      <c r="A52" s="107" t="s">
        <v>105</v>
      </c>
      <c r="B52" s="59">
        <f>Be!A21</f>
        <v>0</v>
      </c>
      <c r="C52" s="60">
        <f>Be!B21</f>
        <v>0</v>
      </c>
      <c r="D52" s="61">
        <f>Be!D21</f>
        <v>0</v>
      </c>
      <c r="E52" s="62">
        <f>Be!E21</f>
        <v>0</v>
      </c>
      <c r="F52" s="63">
        <f>Be!F21</f>
        <v>0</v>
      </c>
      <c r="G52" s="62">
        <f>Be!G21</f>
        <v>0</v>
      </c>
      <c r="H52" s="63">
        <f>Be!H21</f>
        <v>0</v>
      </c>
      <c r="I52" s="62">
        <f>Be!I21</f>
        <v>0</v>
      </c>
      <c r="J52" s="64">
        <f>Be!J21</f>
        <v>0</v>
      </c>
      <c r="K52" s="65"/>
      <c r="L52" s="66">
        <f>Be!L21</f>
        <v>0</v>
      </c>
    </row>
    <row r="53" spans="1:12" x14ac:dyDescent="0.25">
      <c r="A53" s="106" t="s">
        <v>106</v>
      </c>
      <c r="B53" s="59">
        <f>Be!A22</f>
        <v>0</v>
      </c>
      <c r="C53" s="60">
        <f>Be!B22</f>
        <v>0</v>
      </c>
      <c r="D53" s="61">
        <f>Be!D22</f>
        <v>0</v>
      </c>
      <c r="E53" s="62">
        <f>Be!E22</f>
        <v>0</v>
      </c>
      <c r="F53" s="63">
        <f>Be!F22</f>
        <v>0</v>
      </c>
      <c r="G53" s="62">
        <f>Be!G22</f>
        <v>0</v>
      </c>
      <c r="H53" s="63">
        <f>Be!H22</f>
        <v>0</v>
      </c>
      <c r="I53" s="62">
        <f>Be!I22</f>
        <v>0</v>
      </c>
      <c r="J53" s="64">
        <f>Be!J22</f>
        <v>0</v>
      </c>
      <c r="K53" s="65"/>
      <c r="L53" s="66">
        <f>Be!L22</f>
        <v>0</v>
      </c>
    </row>
    <row r="54" spans="1:12" x14ac:dyDescent="0.25">
      <c r="A54" s="107" t="s">
        <v>107</v>
      </c>
      <c r="B54" s="59">
        <f>Be!A23</f>
        <v>0</v>
      </c>
      <c r="C54" s="60">
        <f>Be!B23</f>
        <v>0</v>
      </c>
      <c r="D54" s="61">
        <f>Be!D23</f>
        <v>0</v>
      </c>
      <c r="E54" s="62">
        <f>Be!E23</f>
        <v>0</v>
      </c>
      <c r="F54" s="63">
        <f>Be!F23</f>
        <v>0</v>
      </c>
      <c r="G54" s="62">
        <f>Be!G23</f>
        <v>0</v>
      </c>
      <c r="H54" s="63">
        <f>Be!H23</f>
        <v>0</v>
      </c>
      <c r="I54" s="62">
        <f>Be!I23</f>
        <v>0</v>
      </c>
      <c r="J54" s="64">
        <f>Be!J23</f>
        <v>0</v>
      </c>
      <c r="K54" s="65"/>
      <c r="L54" s="66">
        <f>Be!L23</f>
        <v>0</v>
      </c>
    </row>
    <row r="55" spans="1:12" x14ac:dyDescent="0.25">
      <c r="A55" s="106" t="s">
        <v>108</v>
      </c>
      <c r="B55" s="59">
        <f>Be!A24</f>
        <v>0</v>
      </c>
      <c r="C55" s="60">
        <f>Be!B24</f>
        <v>0</v>
      </c>
      <c r="D55" s="61">
        <f>Be!D24</f>
        <v>0</v>
      </c>
      <c r="E55" s="62">
        <f>Be!E24</f>
        <v>0</v>
      </c>
      <c r="F55" s="63">
        <f>Be!F24</f>
        <v>0</v>
      </c>
      <c r="G55" s="62">
        <f>Be!G24</f>
        <v>0</v>
      </c>
      <c r="H55" s="63">
        <f>Be!H24</f>
        <v>0</v>
      </c>
      <c r="I55" s="62">
        <f>Be!I24</f>
        <v>0</v>
      </c>
      <c r="J55" s="64">
        <f>Be!J24</f>
        <v>0</v>
      </c>
      <c r="K55" s="65"/>
      <c r="L55" s="66">
        <f>Be!L24</f>
        <v>0</v>
      </c>
    </row>
    <row r="56" spans="1:12" x14ac:dyDescent="0.25">
      <c r="A56" s="107" t="s">
        <v>109</v>
      </c>
      <c r="B56" s="59">
        <f>Be!A25</f>
        <v>0</v>
      </c>
      <c r="C56" s="60">
        <f>Be!B25</f>
        <v>0</v>
      </c>
      <c r="D56" s="61">
        <f>Be!D25</f>
        <v>0</v>
      </c>
      <c r="E56" s="62">
        <f>Be!E25</f>
        <v>0</v>
      </c>
      <c r="F56" s="63">
        <f>Be!F25</f>
        <v>0</v>
      </c>
      <c r="G56" s="62">
        <f>Be!G25</f>
        <v>0</v>
      </c>
      <c r="H56" s="63">
        <f>Be!H25</f>
        <v>0</v>
      </c>
      <c r="I56" s="62">
        <f>Be!I25</f>
        <v>0</v>
      </c>
      <c r="J56" s="64">
        <f>Be!J25</f>
        <v>0</v>
      </c>
      <c r="K56" s="65"/>
      <c r="L56" s="66">
        <f>Be!L25</f>
        <v>0</v>
      </c>
    </row>
    <row r="57" spans="1:12" x14ac:dyDescent="0.25">
      <c r="A57" s="106" t="s">
        <v>110</v>
      </c>
      <c r="B57" s="59">
        <f>Be!A26</f>
        <v>0</v>
      </c>
      <c r="C57" s="60">
        <f>Be!B26</f>
        <v>0</v>
      </c>
      <c r="D57" s="61">
        <f>Be!D26</f>
        <v>0</v>
      </c>
      <c r="E57" s="62">
        <f>Be!E26</f>
        <v>0</v>
      </c>
      <c r="F57" s="63">
        <f>Be!F26</f>
        <v>0</v>
      </c>
      <c r="G57" s="62">
        <f>Be!G26</f>
        <v>0</v>
      </c>
      <c r="H57" s="63">
        <f>Be!H26</f>
        <v>0</v>
      </c>
      <c r="I57" s="62">
        <f>Be!I26</f>
        <v>0</v>
      </c>
      <c r="J57" s="64">
        <f>Be!J26</f>
        <v>0</v>
      </c>
      <c r="K57" s="65"/>
      <c r="L57" s="66">
        <f>Be!L26</f>
        <v>0</v>
      </c>
    </row>
    <row r="58" spans="1:12" x14ac:dyDescent="0.25">
      <c r="A58" s="107" t="s">
        <v>111</v>
      </c>
      <c r="B58" s="59">
        <f>Be!A27</f>
        <v>0</v>
      </c>
      <c r="C58" s="60">
        <f>Be!B27</f>
        <v>0</v>
      </c>
      <c r="D58" s="61">
        <f>Be!D27</f>
        <v>0</v>
      </c>
      <c r="E58" s="62">
        <f>Be!E27</f>
        <v>0</v>
      </c>
      <c r="F58" s="63">
        <f>Be!F27</f>
        <v>0</v>
      </c>
      <c r="G58" s="62">
        <f>Be!G27</f>
        <v>0</v>
      </c>
      <c r="H58" s="63">
        <f>Be!H27</f>
        <v>0</v>
      </c>
      <c r="I58" s="62">
        <f>Be!I27</f>
        <v>0</v>
      </c>
      <c r="J58" s="64">
        <f>Be!J27</f>
        <v>0</v>
      </c>
      <c r="K58" s="65"/>
      <c r="L58" s="66">
        <f>Be!L27</f>
        <v>0</v>
      </c>
    </row>
  </sheetData>
  <sortState ref="B3:L58">
    <sortCondition descending="1" ref="J3:J58"/>
  </sortState>
  <mergeCells count="1">
    <mergeCell ref="A1:L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L58"/>
  <sheetViews>
    <sheetView tabSelected="1" workbookViewId="0">
      <selection activeCell="O8" sqref="O8"/>
    </sheetView>
  </sheetViews>
  <sheetFormatPr defaultRowHeight="15" x14ac:dyDescent="0.25"/>
  <cols>
    <col min="1" max="1" width="4.42578125" customWidth="1"/>
    <col min="2" max="2" width="19.5703125" customWidth="1"/>
    <col min="3" max="3" width="5" customWidth="1"/>
    <col min="4" max="4" width="5.28515625" customWidth="1"/>
    <col min="5" max="5" width="3.5703125" customWidth="1"/>
    <col min="6" max="6" width="5" customWidth="1"/>
    <col min="7" max="7" width="3.5703125" customWidth="1"/>
    <col min="8" max="8" width="5" customWidth="1"/>
    <col min="9" max="9" width="3.5703125" customWidth="1"/>
    <col min="10" max="10" width="5" customWidth="1"/>
    <col min="11" max="11" width="0.140625" customWidth="1"/>
    <col min="12" max="12" width="25.85546875" customWidth="1"/>
  </cols>
  <sheetData>
    <row r="1" spans="1:12" ht="15.75" x14ac:dyDescent="0.25">
      <c r="A1" s="206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x14ac:dyDescent="0.25">
      <c r="A2" s="57" t="s">
        <v>84</v>
      </c>
      <c r="B2" s="57" t="s">
        <v>0</v>
      </c>
      <c r="C2" s="57" t="s">
        <v>83</v>
      </c>
      <c r="D2" s="57" t="s">
        <v>85</v>
      </c>
      <c r="E2" s="57" t="s">
        <v>81</v>
      </c>
      <c r="F2" s="57" t="s">
        <v>10</v>
      </c>
      <c r="G2" s="57" t="s">
        <v>81</v>
      </c>
      <c r="H2" s="57" t="s">
        <v>86</v>
      </c>
      <c r="I2" s="57" t="s">
        <v>81</v>
      </c>
      <c r="J2" s="57" t="s">
        <v>82</v>
      </c>
      <c r="K2" s="57"/>
      <c r="L2" s="57" t="s">
        <v>3</v>
      </c>
    </row>
    <row r="3" spans="1:12" x14ac:dyDescent="0.25">
      <c r="A3" s="106" t="s">
        <v>13</v>
      </c>
      <c r="B3" s="59" t="str">
        <f>Be!A48</f>
        <v>Madarász Fanni</v>
      </c>
      <c r="C3" s="60">
        <f>Be!B48</f>
        <v>2005</v>
      </c>
      <c r="D3" s="61">
        <f>Be!D48</f>
        <v>14.8</v>
      </c>
      <c r="E3" s="62">
        <f>Be!E48</f>
        <v>144</v>
      </c>
      <c r="F3" s="63">
        <f>Be!F48</f>
        <v>4.26</v>
      </c>
      <c r="G3" s="62">
        <f>Be!G48</f>
        <v>143</v>
      </c>
      <c r="H3" s="63">
        <f>Be!H48</f>
        <v>37.909999999999997</v>
      </c>
      <c r="I3" s="62">
        <f>Be!I48</f>
        <v>131</v>
      </c>
      <c r="J3" s="64">
        <f>Be!J48</f>
        <v>418</v>
      </c>
      <c r="K3" s="65"/>
      <c r="L3" s="66" t="str">
        <f>Be!A42</f>
        <v>Albertirsa, Magyarok Nagyasszonya</v>
      </c>
    </row>
    <row r="4" spans="1:12" x14ac:dyDescent="0.25">
      <c r="A4" s="107" t="s">
        <v>14</v>
      </c>
      <c r="B4" s="59" t="str">
        <f>Be!A79</f>
        <v>Varga Cintia</v>
      </c>
      <c r="C4" s="60">
        <f>Be!B79</f>
        <v>2004</v>
      </c>
      <c r="D4" s="61">
        <f>Be!D79</f>
        <v>15.5</v>
      </c>
      <c r="E4" s="62">
        <f>Be!E79</f>
        <v>117</v>
      </c>
      <c r="F4" s="63">
        <f>Be!F79</f>
        <v>3.88</v>
      </c>
      <c r="G4" s="62">
        <f>Be!G79</f>
        <v>118</v>
      </c>
      <c r="H4" s="63">
        <f>Be!H79</f>
        <v>44.85</v>
      </c>
      <c r="I4" s="62">
        <f>Be!I79</f>
        <v>162</v>
      </c>
      <c r="J4" s="64">
        <f>Be!J79</f>
        <v>397</v>
      </c>
      <c r="K4" s="65"/>
      <c r="L4" s="66" t="str">
        <f>Be!A72</f>
        <v>Kiskunlacháza-Áporka</v>
      </c>
    </row>
    <row r="5" spans="1:12" x14ac:dyDescent="0.25">
      <c r="A5" s="106" t="s">
        <v>15</v>
      </c>
      <c r="B5" s="59" t="str">
        <f>Be!A49</f>
        <v>Faragó Emese</v>
      </c>
      <c r="C5" s="60">
        <f>Be!B49</f>
        <v>2005</v>
      </c>
      <c r="D5" s="61">
        <f>Be!D49</f>
        <v>15</v>
      </c>
      <c r="E5" s="62">
        <f>Be!E49</f>
        <v>136</v>
      </c>
      <c r="F5" s="63">
        <f>Be!F49</f>
        <v>4.12</v>
      </c>
      <c r="G5" s="62">
        <f>Be!G49</f>
        <v>134</v>
      </c>
      <c r="H5" s="63">
        <f>Be!H49</f>
        <v>31.07</v>
      </c>
      <c r="I5" s="62">
        <f>Be!I49</f>
        <v>101</v>
      </c>
      <c r="J5" s="64">
        <f>Be!J49</f>
        <v>371</v>
      </c>
      <c r="K5" s="65"/>
      <c r="L5" s="66" t="str">
        <f>Be!A42</f>
        <v>Albertirsa, Magyarok Nagyasszonya</v>
      </c>
    </row>
    <row r="6" spans="1:12" x14ac:dyDescent="0.25">
      <c r="A6" s="107" t="s">
        <v>16</v>
      </c>
      <c r="B6" s="59" t="str">
        <f>Be!A58</f>
        <v>Sindulár Terézia</v>
      </c>
      <c r="C6" s="60">
        <f>Be!B58</f>
        <v>2005</v>
      </c>
      <c r="D6" s="61">
        <f>Be!D58</f>
        <v>14.9</v>
      </c>
      <c r="E6" s="62">
        <f>Be!E58</f>
        <v>140</v>
      </c>
      <c r="F6" s="63">
        <f>Be!F58</f>
        <v>3.96</v>
      </c>
      <c r="G6" s="62">
        <f>Be!G58</f>
        <v>124</v>
      </c>
      <c r="H6" s="63">
        <f>Be!H58</f>
        <v>29.92</v>
      </c>
      <c r="I6" s="62">
        <f>Be!I58</f>
        <v>97</v>
      </c>
      <c r="J6" s="64">
        <f>Be!J58</f>
        <v>361</v>
      </c>
      <c r="K6" s="65"/>
      <c r="L6" s="66" t="str">
        <f>Be!A52</f>
        <v>Szigetújfalu, Móra Ferenc</v>
      </c>
    </row>
    <row r="7" spans="1:12" x14ac:dyDescent="0.25">
      <c r="A7" s="106" t="s">
        <v>17</v>
      </c>
      <c r="B7" s="59" t="str">
        <f>Be!A89</f>
        <v>Gyimesi Erika</v>
      </c>
      <c r="C7" s="60">
        <f>Be!B89</f>
        <v>2005</v>
      </c>
      <c r="D7" s="61">
        <f>Be!D89</f>
        <v>15.6</v>
      </c>
      <c r="E7" s="62">
        <f>Be!E89</f>
        <v>113</v>
      </c>
      <c r="F7" s="63">
        <f>Be!F89</f>
        <v>3.66</v>
      </c>
      <c r="G7" s="62">
        <f>Be!G89</f>
        <v>104</v>
      </c>
      <c r="H7" s="63">
        <f>Be!H89</f>
        <v>38.04</v>
      </c>
      <c r="I7" s="62">
        <f>Be!I89</f>
        <v>131</v>
      </c>
      <c r="J7" s="64">
        <f>Be!J89</f>
        <v>348</v>
      </c>
      <c r="K7" s="65"/>
      <c r="L7" s="66" t="str">
        <f>Be!A82</f>
        <v>Szigetszentmárton A</v>
      </c>
    </row>
    <row r="8" spans="1:12" x14ac:dyDescent="0.25">
      <c r="A8" s="107" t="s">
        <v>18</v>
      </c>
      <c r="B8" s="59" t="str">
        <f>Be!A59</f>
        <v>Szilágyi Lili</v>
      </c>
      <c r="C8" s="60">
        <f>Be!B59</f>
        <v>2004</v>
      </c>
      <c r="D8" s="61">
        <f>Be!D59</f>
        <v>16.399999999999999</v>
      </c>
      <c r="E8" s="62">
        <f>Be!E59</f>
        <v>85</v>
      </c>
      <c r="F8" s="63">
        <f>Be!F59</f>
        <v>3.22</v>
      </c>
      <c r="G8" s="62">
        <f>Be!G59</f>
        <v>78</v>
      </c>
      <c r="H8" s="63">
        <f>Be!H59</f>
        <v>34.380000000000003</v>
      </c>
      <c r="I8" s="62">
        <f>Be!I59</f>
        <v>115</v>
      </c>
      <c r="J8" s="64">
        <f>Be!J59</f>
        <v>278</v>
      </c>
      <c r="K8" s="65"/>
      <c r="L8" s="66" t="str">
        <f>Be!A52</f>
        <v>Szigetújfalu, Móra Ferenc</v>
      </c>
    </row>
    <row r="9" spans="1:12" x14ac:dyDescent="0.25">
      <c r="A9" s="106" t="s">
        <v>19</v>
      </c>
      <c r="B9" s="59" t="str">
        <f>Be!A68</f>
        <v>Ferencz Zsófia</v>
      </c>
      <c r="C9" s="60">
        <f>Be!B68</f>
        <v>2004</v>
      </c>
      <c r="D9" s="61">
        <f>Be!D68</f>
        <v>16.399999999999999</v>
      </c>
      <c r="E9" s="62">
        <f>Be!E68</f>
        <v>85</v>
      </c>
      <c r="F9" s="63">
        <f>Be!F68</f>
        <v>3.77</v>
      </c>
      <c r="G9" s="62">
        <f>Be!G68</f>
        <v>111</v>
      </c>
      <c r="H9" s="63">
        <f>Be!H68</f>
        <v>25.36</v>
      </c>
      <c r="I9" s="62">
        <f>Be!I68</f>
        <v>79</v>
      </c>
      <c r="J9" s="64">
        <f>Be!J68</f>
        <v>275</v>
      </c>
      <c r="K9" s="65"/>
      <c r="L9" s="66" t="str">
        <f>Be!A62</f>
        <v>Szigetszentmárton B</v>
      </c>
    </row>
    <row r="10" spans="1:12" x14ac:dyDescent="0.25">
      <c r="A10" s="107" t="s">
        <v>20</v>
      </c>
      <c r="B10" s="59" t="str">
        <f>Be!A88</f>
        <v>Berta Diána</v>
      </c>
      <c r="C10" s="60">
        <f>Be!B88</f>
        <v>2005</v>
      </c>
      <c r="D10" s="61">
        <f>Be!D88</f>
        <v>16.100000000000001</v>
      </c>
      <c r="E10" s="62">
        <f>Be!E88</f>
        <v>95</v>
      </c>
      <c r="F10" s="63">
        <f>Be!F88</f>
        <v>3.38</v>
      </c>
      <c r="G10" s="62">
        <f>Be!G88</f>
        <v>88</v>
      </c>
      <c r="H10" s="63">
        <f>Be!H88</f>
        <v>27.38</v>
      </c>
      <c r="I10" s="62">
        <f>Be!I88</f>
        <v>87</v>
      </c>
      <c r="J10" s="64">
        <f>Be!J88</f>
        <v>270</v>
      </c>
      <c r="K10" s="65"/>
      <c r="L10" s="66" t="str">
        <f>Be!A82</f>
        <v>Szigetszentmárton A</v>
      </c>
    </row>
    <row r="11" spans="1:12" x14ac:dyDescent="0.25">
      <c r="A11" s="106" t="s">
        <v>21</v>
      </c>
      <c r="B11" s="59" t="str">
        <f>Be!A78</f>
        <v>Mohamed Lilla</v>
      </c>
      <c r="C11" s="60">
        <f>Be!B78</f>
        <v>2005</v>
      </c>
      <c r="D11" s="61">
        <f>Be!D78</f>
        <v>17.2</v>
      </c>
      <c r="E11" s="62">
        <f>Be!E78</f>
        <v>57</v>
      </c>
      <c r="F11" s="63">
        <f>Be!F78</f>
        <v>3.32</v>
      </c>
      <c r="G11" s="62">
        <f>Be!G78</f>
        <v>84</v>
      </c>
      <c r="H11" s="63">
        <f>Be!H78</f>
        <v>32.33</v>
      </c>
      <c r="I11" s="62">
        <f>Be!I78</f>
        <v>107</v>
      </c>
      <c r="J11" s="64">
        <f>Be!J78</f>
        <v>248</v>
      </c>
      <c r="K11" s="65"/>
      <c r="L11" s="66" t="str">
        <f>Be!A72</f>
        <v>Kiskunlacháza-Áporka</v>
      </c>
    </row>
    <row r="12" spans="1:12" x14ac:dyDescent="0.25">
      <c r="A12" s="107" t="s">
        <v>22</v>
      </c>
      <c r="B12" s="59" t="str">
        <f>Be!A69</f>
        <v>Juhász Bianka</v>
      </c>
      <c r="C12" s="60">
        <f>Be!B69</f>
        <v>2004</v>
      </c>
      <c r="D12" s="61">
        <f>Be!D69</f>
        <v>18.100000000000001</v>
      </c>
      <c r="E12" s="62">
        <f>Be!E69</f>
        <v>28</v>
      </c>
      <c r="F12" s="63">
        <f>Be!F69</f>
        <v>3.25</v>
      </c>
      <c r="G12" s="62">
        <f>Be!G69</f>
        <v>80</v>
      </c>
      <c r="H12" s="63">
        <f>Be!H69</f>
        <v>24.55</v>
      </c>
      <c r="I12" s="62">
        <f>Be!I69</f>
        <v>75</v>
      </c>
      <c r="J12" s="64">
        <f>Be!J69</f>
        <v>183</v>
      </c>
      <c r="K12" s="65"/>
      <c r="L12" s="66" t="str">
        <f>Be!A62</f>
        <v>Szigetszentmárton B</v>
      </c>
    </row>
    <row r="13" spans="1:12" x14ac:dyDescent="0.25">
      <c r="A13" s="106" t="s">
        <v>23</v>
      </c>
      <c r="B13" s="59">
        <f>Be!A258</f>
        <v>0</v>
      </c>
      <c r="C13" s="60">
        <f>Be!B258</f>
        <v>0</v>
      </c>
      <c r="D13" s="61">
        <f>Be!D258</f>
        <v>0</v>
      </c>
      <c r="E13" s="62">
        <f>Be!E258</f>
        <v>0</v>
      </c>
      <c r="F13" s="63">
        <f>Be!F258</f>
        <v>0</v>
      </c>
      <c r="G13" s="62">
        <f>Be!G258</f>
        <v>0</v>
      </c>
      <c r="H13" s="63">
        <f>Be!H258</f>
        <v>0</v>
      </c>
      <c r="I13" s="62">
        <f>Be!I258</f>
        <v>0</v>
      </c>
      <c r="J13" s="64">
        <f>Be!J258</f>
        <v>0</v>
      </c>
      <c r="K13" s="65"/>
      <c r="L13" s="66">
        <f>Be!A252</f>
        <v>0</v>
      </c>
    </row>
    <row r="14" spans="1:12" x14ac:dyDescent="0.25">
      <c r="A14" s="107" t="s">
        <v>24</v>
      </c>
      <c r="B14" s="59">
        <f>Be!A259</f>
        <v>0</v>
      </c>
      <c r="C14" s="60">
        <f>Be!B259</f>
        <v>0</v>
      </c>
      <c r="D14" s="61">
        <f>Be!D259</f>
        <v>0</v>
      </c>
      <c r="E14" s="62">
        <f>Be!E259</f>
        <v>0</v>
      </c>
      <c r="F14" s="63">
        <f>Be!F259</f>
        <v>0</v>
      </c>
      <c r="G14" s="62">
        <f>Be!G259</f>
        <v>0</v>
      </c>
      <c r="H14" s="63">
        <f>Be!H259</f>
        <v>0</v>
      </c>
      <c r="I14" s="62">
        <f>Be!I259</f>
        <v>0</v>
      </c>
      <c r="J14" s="64">
        <f>Be!J259</f>
        <v>0</v>
      </c>
      <c r="K14" s="65"/>
      <c r="L14" s="66">
        <f>Be!A252</f>
        <v>0</v>
      </c>
    </row>
    <row r="15" spans="1:12" x14ac:dyDescent="0.25">
      <c r="A15" s="106" t="s">
        <v>25</v>
      </c>
      <c r="B15" s="59">
        <f>Be!A98</f>
        <v>0</v>
      </c>
      <c r="C15" s="60">
        <f>Be!B98</f>
        <v>0</v>
      </c>
      <c r="D15" s="61">
        <f>Be!D98</f>
        <v>0</v>
      </c>
      <c r="E15" s="62">
        <f>Be!E98</f>
        <v>0</v>
      </c>
      <c r="F15" s="63">
        <f>Be!F98</f>
        <v>0</v>
      </c>
      <c r="G15" s="62">
        <f>Be!G98</f>
        <v>0</v>
      </c>
      <c r="H15" s="63">
        <f>Be!H98</f>
        <v>0</v>
      </c>
      <c r="I15" s="62">
        <f>Be!I98</f>
        <v>0</v>
      </c>
      <c r="J15" s="64">
        <f>Be!J98</f>
        <v>0</v>
      </c>
      <c r="K15" s="65"/>
      <c r="L15" s="66">
        <f>Be!A92</f>
        <v>0</v>
      </c>
    </row>
    <row r="16" spans="1:12" x14ac:dyDescent="0.25">
      <c r="A16" s="107" t="s">
        <v>26</v>
      </c>
      <c r="B16" s="59">
        <f>Be!A99</f>
        <v>0</v>
      </c>
      <c r="C16" s="60">
        <f>Be!B99</f>
        <v>0</v>
      </c>
      <c r="D16" s="61">
        <f>Be!D99</f>
        <v>0</v>
      </c>
      <c r="E16" s="62">
        <f>Be!E99</f>
        <v>0</v>
      </c>
      <c r="F16" s="63">
        <f>Be!F99</f>
        <v>0</v>
      </c>
      <c r="G16" s="62">
        <f>Be!G99</f>
        <v>0</v>
      </c>
      <c r="H16" s="63">
        <f>Be!H99</f>
        <v>0</v>
      </c>
      <c r="I16" s="62">
        <f>Be!I99</f>
        <v>0</v>
      </c>
      <c r="J16" s="64">
        <f>Be!J99</f>
        <v>0</v>
      </c>
      <c r="K16" s="65"/>
      <c r="L16" s="66">
        <f>Be!A92</f>
        <v>0</v>
      </c>
    </row>
    <row r="17" spans="1:12" x14ac:dyDescent="0.25">
      <c r="A17" s="106" t="s">
        <v>27</v>
      </c>
      <c r="B17" s="59">
        <f>Be!A108</f>
        <v>0</v>
      </c>
      <c r="C17" s="60">
        <f>Be!B108</f>
        <v>0</v>
      </c>
      <c r="D17" s="61">
        <f>Be!D108</f>
        <v>0</v>
      </c>
      <c r="E17" s="62">
        <f>Be!E108</f>
        <v>0</v>
      </c>
      <c r="F17" s="63">
        <f>Be!F108</f>
        <v>0</v>
      </c>
      <c r="G17" s="62">
        <f>Be!G108</f>
        <v>0</v>
      </c>
      <c r="H17" s="63">
        <f>Be!H108</f>
        <v>0</v>
      </c>
      <c r="I17" s="62">
        <f>Be!I108</f>
        <v>0</v>
      </c>
      <c r="J17" s="64">
        <f>Be!J108</f>
        <v>0</v>
      </c>
      <c r="K17" s="65"/>
      <c r="L17" s="66">
        <f>Be!A102</f>
        <v>0</v>
      </c>
    </row>
    <row r="18" spans="1:12" x14ac:dyDescent="0.25">
      <c r="A18" s="107" t="s">
        <v>28</v>
      </c>
      <c r="B18" s="59">
        <f>Be!A109</f>
        <v>0</v>
      </c>
      <c r="C18" s="60">
        <f>Be!B109</f>
        <v>0</v>
      </c>
      <c r="D18" s="61">
        <f>Be!D109</f>
        <v>0</v>
      </c>
      <c r="E18" s="62">
        <f>Be!E109</f>
        <v>0</v>
      </c>
      <c r="F18" s="63">
        <f>Be!F109</f>
        <v>0</v>
      </c>
      <c r="G18" s="62">
        <f>Be!G109</f>
        <v>0</v>
      </c>
      <c r="H18" s="63">
        <f>Be!H109</f>
        <v>0</v>
      </c>
      <c r="I18" s="62">
        <f>Be!I109</f>
        <v>0</v>
      </c>
      <c r="J18" s="64">
        <f>Be!J109</f>
        <v>0</v>
      </c>
      <c r="K18" s="65"/>
      <c r="L18" s="66">
        <f>Be!A102</f>
        <v>0</v>
      </c>
    </row>
    <row r="19" spans="1:12" x14ac:dyDescent="0.25">
      <c r="A19" s="106" t="s">
        <v>29</v>
      </c>
      <c r="B19" s="59">
        <f>Be!A118</f>
        <v>0</v>
      </c>
      <c r="C19" s="60">
        <f>Be!B118</f>
        <v>0</v>
      </c>
      <c r="D19" s="61">
        <f>Be!D118</f>
        <v>0</v>
      </c>
      <c r="E19" s="62">
        <f>Be!E118</f>
        <v>0</v>
      </c>
      <c r="F19" s="63">
        <f>Be!F118</f>
        <v>0</v>
      </c>
      <c r="G19" s="62">
        <f>Be!G118</f>
        <v>0</v>
      </c>
      <c r="H19" s="63">
        <f>Be!H118</f>
        <v>0</v>
      </c>
      <c r="I19" s="62">
        <f>Be!I118</f>
        <v>0</v>
      </c>
      <c r="J19" s="64">
        <f>Be!J118</f>
        <v>0</v>
      </c>
      <c r="K19" s="65"/>
      <c r="L19" s="66">
        <f>Be!A112</f>
        <v>0</v>
      </c>
    </row>
    <row r="20" spans="1:12" x14ac:dyDescent="0.25">
      <c r="A20" s="107" t="s">
        <v>30</v>
      </c>
      <c r="B20" s="59">
        <f>Be!A119</f>
        <v>0</v>
      </c>
      <c r="C20" s="60">
        <f>Be!B119</f>
        <v>0</v>
      </c>
      <c r="D20" s="61">
        <f>Be!D119</f>
        <v>0</v>
      </c>
      <c r="E20" s="62">
        <f>Be!E119</f>
        <v>0</v>
      </c>
      <c r="F20" s="63">
        <f>Be!F119</f>
        <v>0</v>
      </c>
      <c r="G20" s="62">
        <f>Be!G119</f>
        <v>0</v>
      </c>
      <c r="H20" s="63">
        <f>Be!H119</f>
        <v>0</v>
      </c>
      <c r="I20" s="62">
        <f>Be!I119</f>
        <v>0</v>
      </c>
      <c r="J20" s="64">
        <f>Be!J119</f>
        <v>0</v>
      </c>
      <c r="K20" s="65"/>
      <c r="L20" s="66">
        <f>Be!A112</f>
        <v>0</v>
      </c>
    </row>
    <row r="21" spans="1:12" x14ac:dyDescent="0.25">
      <c r="A21" s="106" t="s">
        <v>31</v>
      </c>
      <c r="B21" s="59">
        <f>Be!A128</f>
        <v>0</v>
      </c>
      <c r="C21" s="60">
        <f>Be!B128</f>
        <v>0</v>
      </c>
      <c r="D21" s="61">
        <f>Be!D128</f>
        <v>0</v>
      </c>
      <c r="E21" s="62">
        <f>Be!E128</f>
        <v>0</v>
      </c>
      <c r="F21" s="63">
        <f>Be!F128</f>
        <v>0</v>
      </c>
      <c r="G21" s="62">
        <f>Be!G128</f>
        <v>0</v>
      </c>
      <c r="H21" s="63">
        <f>Be!H128</f>
        <v>0</v>
      </c>
      <c r="I21" s="62">
        <f>Be!I128</f>
        <v>0</v>
      </c>
      <c r="J21" s="64">
        <f>Be!J128</f>
        <v>0</v>
      </c>
      <c r="K21" s="65"/>
      <c r="L21" s="66">
        <f>Be!A122</f>
        <v>0</v>
      </c>
    </row>
    <row r="22" spans="1:12" x14ac:dyDescent="0.25">
      <c r="A22" s="107" t="s">
        <v>32</v>
      </c>
      <c r="B22" s="59">
        <f>Be!A129</f>
        <v>0</v>
      </c>
      <c r="C22" s="60">
        <f>Be!B129</f>
        <v>0</v>
      </c>
      <c r="D22" s="61">
        <f>Be!D129</f>
        <v>0</v>
      </c>
      <c r="E22" s="62">
        <f>Be!E129</f>
        <v>0</v>
      </c>
      <c r="F22" s="63">
        <f>Be!F129</f>
        <v>0</v>
      </c>
      <c r="G22" s="62">
        <f>Be!G129</f>
        <v>0</v>
      </c>
      <c r="H22" s="63">
        <f>Be!H129</f>
        <v>0</v>
      </c>
      <c r="I22" s="62">
        <f>Be!I129</f>
        <v>0</v>
      </c>
      <c r="J22" s="64">
        <f>Be!J129</f>
        <v>0</v>
      </c>
      <c r="K22" s="65"/>
      <c r="L22" s="66">
        <f>Be!A122</f>
        <v>0</v>
      </c>
    </row>
    <row r="23" spans="1:12" x14ac:dyDescent="0.25">
      <c r="A23" s="106" t="s">
        <v>33</v>
      </c>
      <c r="B23" s="59">
        <f>Be!A138</f>
        <v>0</v>
      </c>
      <c r="C23" s="60">
        <f>Be!B138</f>
        <v>0</v>
      </c>
      <c r="D23" s="61">
        <f>Be!D138</f>
        <v>0</v>
      </c>
      <c r="E23" s="62">
        <f>Be!E138</f>
        <v>0</v>
      </c>
      <c r="F23" s="63">
        <f>Be!F138</f>
        <v>0</v>
      </c>
      <c r="G23" s="62">
        <f>Be!G138</f>
        <v>0</v>
      </c>
      <c r="H23" s="63">
        <f>Be!H138</f>
        <v>0</v>
      </c>
      <c r="I23" s="62">
        <f>Be!I138</f>
        <v>0</v>
      </c>
      <c r="J23" s="64">
        <f>Be!J138</f>
        <v>0</v>
      </c>
      <c r="K23" s="65"/>
      <c r="L23" s="66">
        <f>Be!A132</f>
        <v>0</v>
      </c>
    </row>
    <row r="24" spans="1:12" x14ac:dyDescent="0.25">
      <c r="A24" s="107" t="s">
        <v>34</v>
      </c>
      <c r="B24" s="59">
        <f>Be!A139</f>
        <v>0</v>
      </c>
      <c r="C24" s="60">
        <f>Be!B139</f>
        <v>0</v>
      </c>
      <c r="D24" s="61">
        <f>Be!D139</f>
        <v>0</v>
      </c>
      <c r="E24" s="62">
        <f>Be!E139</f>
        <v>0</v>
      </c>
      <c r="F24" s="63">
        <f>Be!F139</f>
        <v>0</v>
      </c>
      <c r="G24" s="62">
        <f>Be!G139</f>
        <v>0</v>
      </c>
      <c r="H24" s="63">
        <f>Be!H139</f>
        <v>0</v>
      </c>
      <c r="I24" s="62">
        <f>Be!I139</f>
        <v>0</v>
      </c>
      <c r="J24" s="64">
        <f>Be!J139</f>
        <v>0</v>
      </c>
      <c r="K24" s="65"/>
      <c r="L24" s="66">
        <f>Be!A132</f>
        <v>0</v>
      </c>
    </row>
    <row r="25" spans="1:12" x14ac:dyDescent="0.25">
      <c r="A25" s="106" t="s">
        <v>35</v>
      </c>
      <c r="B25" s="59">
        <f>Be!A148</f>
        <v>0</v>
      </c>
      <c r="C25" s="60">
        <f>Be!B148</f>
        <v>0</v>
      </c>
      <c r="D25" s="61">
        <f>Be!D148</f>
        <v>0</v>
      </c>
      <c r="E25" s="62">
        <f>Be!E148</f>
        <v>0</v>
      </c>
      <c r="F25" s="63">
        <f>Be!F148</f>
        <v>0</v>
      </c>
      <c r="G25" s="62">
        <f>Be!G148</f>
        <v>0</v>
      </c>
      <c r="H25" s="63">
        <f>Be!H148</f>
        <v>0</v>
      </c>
      <c r="I25" s="62">
        <f>Be!I148</f>
        <v>0</v>
      </c>
      <c r="J25" s="64">
        <f>Be!J148</f>
        <v>0</v>
      </c>
      <c r="K25" s="65"/>
      <c r="L25" s="66">
        <f>Be!A142</f>
        <v>0</v>
      </c>
    </row>
    <row r="26" spans="1:12" x14ac:dyDescent="0.25">
      <c r="A26" s="107" t="s">
        <v>36</v>
      </c>
      <c r="B26" s="59">
        <f>Be!A149</f>
        <v>0</v>
      </c>
      <c r="C26" s="60">
        <f>Be!B149</f>
        <v>0</v>
      </c>
      <c r="D26" s="61">
        <f>Be!D149</f>
        <v>0</v>
      </c>
      <c r="E26" s="62">
        <f>Be!E149</f>
        <v>0</v>
      </c>
      <c r="F26" s="63">
        <f>Be!F149</f>
        <v>0</v>
      </c>
      <c r="G26" s="62">
        <f>Be!G149</f>
        <v>0</v>
      </c>
      <c r="H26" s="63">
        <f>Be!H149</f>
        <v>0</v>
      </c>
      <c r="I26" s="62">
        <f>Be!I149</f>
        <v>0</v>
      </c>
      <c r="J26" s="64">
        <f>Be!J149</f>
        <v>0</v>
      </c>
      <c r="K26" s="65"/>
      <c r="L26" s="66">
        <f>Be!A142</f>
        <v>0</v>
      </c>
    </row>
    <row r="27" spans="1:12" x14ac:dyDescent="0.25">
      <c r="A27" s="106" t="s">
        <v>37</v>
      </c>
      <c r="B27" s="59">
        <f>Be!A158</f>
        <v>0</v>
      </c>
      <c r="C27" s="60">
        <f>Be!B158</f>
        <v>0</v>
      </c>
      <c r="D27" s="61">
        <f>Be!D158</f>
        <v>0</v>
      </c>
      <c r="E27" s="62">
        <f>Be!E158</f>
        <v>0</v>
      </c>
      <c r="F27" s="63">
        <f>Be!F158</f>
        <v>0</v>
      </c>
      <c r="G27" s="62">
        <f>Be!G158</f>
        <v>0</v>
      </c>
      <c r="H27" s="63">
        <f>Be!H158</f>
        <v>0</v>
      </c>
      <c r="I27" s="62">
        <f>Be!I158</f>
        <v>0</v>
      </c>
      <c r="J27" s="64">
        <f>Be!J158</f>
        <v>0</v>
      </c>
      <c r="K27" s="65"/>
      <c r="L27" s="66">
        <f>Be!A152</f>
        <v>0</v>
      </c>
    </row>
    <row r="28" spans="1:12" x14ac:dyDescent="0.25">
      <c r="A28" s="107" t="s">
        <v>38</v>
      </c>
      <c r="B28" s="59">
        <f>Be!A159</f>
        <v>0</v>
      </c>
      <c r="C28" s="60">
        <f>Be!B159</f>
        <v>0</v>
      </c>
      <c r="D28" s="61">
        <f>Be!D159</f>
        <v>0</v>
      </c>
      <c r="E28" s="62">
        <f>Be!E159</f>
        <v>0</v>
      </c>
      <c r="F28" s="63">
        <f>Be!F159</f>
        <v>0</v>
      </c>
      <c r="G28" s="62">
        <f>Be!G159</f>
        <v>0</v>
      </c>
      <c r="H28" s="63">
        <f>Be!H159</f>
        <v>0</v>
      </c>
      <c r="I28" s="62">
        <f>Be!I159</f>
        <v>0</v>
      </c>
      <c r="J28" s="64">
        <f>Be!J159</f>
        <v>0</v>
      </c>
      <c r="K28" s="65"/>
      <c r="L28" s="66">
        <f>Be!A152</f>
        <v>0</v>
      </c>
    </row>
    <row r="29" spans="1:12" x14ac:dyDescent="0.25">
      <c r="A29" s="106" t="s">
        <v>39</v>
      </c>
      <c r="B29" s="59">
        <f>Be!A168</f>
        <v>0</v>
      </c>
      <c r="C29" s="60">
        <f>Be!B168</f>
        <v>0</v>
      </c>
      <c r="D29" s="61">
        <f>Be!D168</f>
        <v>0</v>
      </c>
      <c r="E29" s="62">
        <f>Be!E168</f>
        <v>0</v>
      </c>
      <c r="F29" s="63">
        <f>Be!F168</f>
        <v>0</v>
      </c>
      <c r="G29" s="62">
        <f>Be!G168</f>
        <v>0</v>
      </c>
      <c r="H29" s="63">
        <f>Be!H168</f>
        <v>0</v>
      </c>
      <c r="I29" s="62">
        <f>Be!I168</f>
        <v>0</v>
      </c>
      <c r="J29" s="64">
        <f>Be!J168</f>
        <v>0</v>
      </c>
      <c r="K29" s="65"/>
      <c r="L29" s="66">
        <f>Be!A162</f>
        <v>0</v>
      </c>
    </row>
    <row r="30" spans="1:12" x14ac:dyDescent="0.25">
      <c r="A30" s="107" t="s">
        <v>40</v>
      </c>
      <c r="B30" s="59">
        <f>Be!A169</f>
        <v>0</v>
      </c>
      <c r="C30" s="60">
        <f>Be!B169</f>
        <v>0</v>
      </c>
      <c r="D30" s="61">
        <f>Be!D169</f>
        <v>0</v>
      </c>
      <c r="E30" s="62">
        <f>Be!E169</f>
        <v>0</v>
      </c>
      <c r="F30" s="63">
        <f>Be!F169</f>
        <v>0</v>
      </c>
      <c r="G30" s="62">
        <f>Be!G169</f>
        <v>0</v>
      </c>
      <c r="H30" s="63">
        <f>Be!H169</f>
        <v>0</v>
      </c>
      <c r="I30" s="62">
        <f>Be!I169</f>
        <v>0</v>
      </c>
      <c r="J30" s="64">
        <f>Be!J169</f>
        <v>0</v>
      </c>
      <c r="K30" s="65"/>
      <c r="L30" s="66">
        <f>Be!A162</f>
        <v>0</v>
      </c>
    </row>
    <row r="31" spans="1:12" x14ac:dyDescent="0.25">
      <c r="A31" s="106" t="s">
        <v>41</v>
      </c>
      <c r="B31" s="59">
        <f>Be!A178</f>
        <v>0</v>
      </c>
      <c r="C31" s="60">
        <f>Be!B178</f>
        <v>0</v>
      </c>
      <c r="D31" s="61">
        <f>Be!D178</f>
        <v>0</v>
      </c>
      <c r="E31" s="62">
        <f>Be!E178</f>
        <v>0</v>
      </c>
      <c r="F31" s="63">
        <f>Be!F178</f>
        <v>0</v>
      </c>
      <c r="G31" s="62">
        <f>Be!G178</f>
        <v>0</v>
      </c>
      <c r="H31" s="63">
        <f>Be!H178</f>
        <v>0</v>
      </c>
      <c r="I31" s="62">
        <f>Be!I178</f>
        <v>0</v>
      </c>
      <c r="J31" s="64">
        <f>Be!J178</f>
        <v>0</v>
      </c>
      <c r="K31" s="65"/>
      <c r="L31" s="66">
        <f>Be!A172</f>
        <v>0</v>
      </c>
    </row>
    <row r="32" spans="1:12" x14ac:dyDescent="0.25">
      <c r="A32" s="107" t="s">
        <v>42</v>
      </c>
      <c r="B32" s="59">
        <f>Be!A179</f>
        <v>0</v>
      </c>
      <c r="C32" s="60">
        <f>Be!B179</f>
        <v>0</v>
      </c>
      <c r="D32" s="61">
        <f>Be!D179</f>
        <v>0</v>
      </c>
      <c r="E32" s="62">
        <f>Be!E179</f>
        <v>0</v>
      </c>
      <c r="F32" s="63">
        <f>Be!F179</f>
        <v>0</v>
      </c>
      <c r="G32" s="62">
        <f>Be!G179</f>
        <v>0</v>
      </c>
      <c r="H32" s="63">
        <f>Be!H179</f>
        <v>0</v>
      </c>
      <c r="I32" s="62">
        <f>Be!I179</f>
        <v>0</v>
      </c>
      <c r="J32" s="64">
        <f>Be!J179</f>
        <v>0</v>
      </c>
      <c r="K32" s="65"/>
      <c r="L32" s="66">
        <f>Be!A172</f>
        <v>0</v>
      </c>
    </row>
    <row r="33" spans="1:12" x14ac:dyDescent="0.25">
      <c r="A33" s="106" t="s">
        <v>43</v>
      </c>
      <c r="B33" s="59">
        <f>Be!A188</f>
        <v>0</v>
      </c>
      <c r="C33" s="60">
        <f>Be!B188</f>
        <v>0</v>
      </c>
      <c r="D33" s="61">
        <f>Be!D188</f>
        <v>0</v>
      </c>
      <c r="E33" s="62">
        <f>Be!E188</f>
        <v>0</v>
      </c>
      <c r="F33" s="63">
        <f>Be!F188</f>
        <v>0</v>
      </c>
      <c r="G33" s="62">
        <f>Be!G188</f>
        <v>0</v>
      </c>
      <c r="H33" s="63">
        <f>Be!H188</f>
        <v>0</v>
      </c>
      <c r="I33" s="62">
        <f>Be!I188</f>
        <v>0</v>
      </c>
      <c r="J33" s="64">
        <f>Be!J188</f>
        <v>0</v>
      </c>
      <c r="K33" s="65"/>
      <c r="L33" s="66">
        <f>Be!A182</f>
        <v>0</v>
      </c>
    </row>
    <row r="34" spans="1:12" x14ac:dyDescent="0.25">
      <c r="A34" s="107" t="s">
        <v>44</v>
      </c>
      <c r="B34" s="59">
        <f>Be!A189</f>
        <v>0</v>
      </c>
      <c r="C34" s="60">
        <f>Be!B189</f>
        <v>0</v>
      </c>
      <c r="D34" s="61">
        <f>Be!D189</f>
        <v>0</v>
      </c>
      <c r="E34" s="62">
        <f>Be!E189</f>
        <v>0</v>
      </c>
      <c r="F34" s="63">
        <f>Be!F189</f>
        <v>0</v>
      </c>
      <c r="G34" s="62">
        <f>Be!G189</f>
        <v>0</v>
      </c>
      <c r="H34" s="63">
        <f>Be!H189</f>
        <v>0</v>
      </c>
      <c r="I34" s="62">
        <f>Be!I189</f>
        <v>0</v>
      </c>
      <c r="J34" s="64">
        <f>Be!J189</f>
        <v>0</v>
      </c>
      <c r="K34" s="65"/>
      <c r="L34" s="66">
        <f>Be!A182</f>
        <v>0</v>
      </c>
    </row>
    <row r="35" spans="1:12" x14ac:dyDescent="0.25">
      <c r="A35" s="106" t="s">
        <v>45</v>
      </c>
      <c r="B35" s="59">
        <f>Be!A198</f>
        <v>0</v>
      </c>
      <c r="C35" s="60">
        <f>Be!B198</f>
        <v>0</v>
      </c>
      <c r="D35" s="61">
        <f>Be!D198</f>
        <v>0</v>
      </c>
      <c r="E35" s="62">
        <f>Be!E198</f>
        <v>0</v>
      </c>
      <c r="F35" s="63">
        <f>Be!F198</f>
        <v>0</v>
      </c>
      <c r="G35" s="62">
        <f>Be!G198</f>
        <v>0</v>
      </c>
      <c r="H35" s="63">
        <f>Be!H198</f>
        <v>0</v>
      </c>
      <c r="I35" s="62">
        <f>Be!I198</f>
        <v>0</v>
      </c>
      <c r="J35" s="64">
        <f>Be!J198</f>
        <v>0</v>
      </c>
      <c r="K35" s="65"/>
      <c r="L35" s="66">
        <f>Be!A192</f>
        <v>0</v>
      </c>
    </row>
    <row r="36" spans="1:12" x14ac:dyDescent="0.25">
      <c r="A36" s="107" t="s">
        <v>46</v>
      </c>
      <c r="B36" s="59">
        <f>Be!A199</f>
        <v>0</v>
      </c>
      <c r="C36" s="60">
        <f>Be!B199</f>
        <v>0</v>
      </c>
      <c r="D36" s="61">
        <f>Be!D199</f>
        <v>0</v>
      </c>
      <c r="E36" s="62">
        <f>Be!E199</f>
        <v>0</v>
      </c>
      <c r="F36" s="63">
        <f>Be!F199</f>
        <v>0</v>
      </c>
      <c r="G36" s="62">
        <f>Be!G199</f>
        <v>0</v>
      </c>
      <c r="H36" s="63">
        <f>Be!H199</f>
        <v>0</v>
      </c>
      <c r="I36" s="62">
        <f>Be!I199</f>
        <v>0</v>
      </c>
      <c r="J36" s="64">
        <f>Be!J199</f>
        <v>0</v>
      </c>
      <c r="K36" s="65"/>
      <c r="L36" s="66">
        <f>Be!A192</f>
        <v>0</v>
      </c>
    </row>
    <row r="37" spans="1:12" x14ac:dyDescent="0.25">
      <c r="A37" s="106" t="s">
        <v>47</v>
      </c>
      <c r="B37" s="59">
        <f>Be!A208</f>
        <v>0</v>
      </c>
      <c r="C37" s="60">
        <f>Be!B208</f>
        <v>0</v>
      </c>
      <c r="D37" s="61">
        <f>Be!D208</f>
        <v>0</v>
      </c>
      <c r="E37" s="62">
        <f>Be!E208</f>
        <v>0</v>
      </c>
      <c r="F37" s="63">
        <f>Be!F208</f>
        <v>0</v>
      </c>
      <c r="G37" s="62">
        <f>Be!G208</f>
        <v>0</v>
      </c>
      <c r="H37" s="63">
        <f>Be!H208</f>
        <v>0</v>
      </c>
      <c r="I37" s="62">
        <f>Be!I208</f>
        <v>0</v>
      </c>
      <c r="J37" s="64">
        <f>Be!J208</f>
        <v>0</v>
      </c>
      <c r="K37" s="65"/>
      <c r="L37" s="66">
        <f>Be!A202</f>
        <v>0</v>
      </c>
    </row>
    <row r="38" spans="1:12" x14ac:dyDescent="0.25">
      <c r="A38" s="107" t="s">
        <v>48</v>
      </c>
      <c r="B38" s="59">
        <f>Be!A209</f>
        <v>0</v>
      </c>
      <c r="C38" s="60">
        <f>Be!B209</f>
        <v>0</v>
      </c>
      <c r="D38" s="61">
        <f>Be!D209</f>
        <v>0</v>
      </c>
      <c r="E38" s="62">
        <f>Be!E209</f>
        <v>0</v>
      </c>
      <c r="F38" s="63">
        <f>Be!F209</f>
        <v>0</v>
      </c>
      <c r="G38" s="62">
        <f>Be!G209</f>
        <v>0</v>
      </c>
      <c r="H38" s="63">
        <f>Be!H209</f>
        <v>0</v>
      </c>
      <c r="I38" s="62">
        <f>Be!I209</f>
        <v>0</v>
      </c>
      <c r="J38" s="64">
        <f>Be!J209</f>
        <v>0</v>
      </c>
      <c r="K38" s="65"/>
      <c r="L38" s="66">
        <f>Be!A202</f>
        <v>0</v>
      </c>
    </row>
    <row r="39" spans="1:12" x14ac:dyDescent="0.25">
      <c r="A39" s="106" t="s">
        <v>49</v>
      </c>
      <c r="B39" s="59">
        <f>Be!A218</f>
        <v>0</v>
      </c>
      <c r="C39" s="60">
        <f>Be!B218</f>
        <v>0</v>
      </c>
      <c r="D39" s="61">
        <f>Be!D218</f>
        <v>0</v>
      </c>
      <c r="E39" s="62">
        <f>Be!E218</f>
        <v>0</v>
      </c>
      <c r="F39" s="63">
        <f>Be!F218</f>
        <v>0</v>
      </c>
      <c r="G39" s="62">
        <f>Be!G218</f>
        <v>0</v>
      </c>
      <c r="H39" s="63">
        <f>Be!H218</f>
        <v>0</v>
      </c>
      <c r="I39" s="62">
        <f>Be!I218</f>
        <v>0</v>
      </c>
      <c r="J39" s="64">
        <f>Be!J218</f>
        <v>0</v>
      </c>
      <c r="K39" s="65"/>
      <c r="L39" s="66">
        <f>Be!A212</f>
        <v>0</v>
      </c>
    </row>
    <row r="40" spans="1:12" x14ac:dyDescent="0.25">
      <c r="A40" s="107" t="s">
        <v>50</v>
      </c>
      <c r="B40" s="59">
        <f>Be!A219</f>
        <v>0</v>
      </c>
      <c r="C40" s="60">
        <f>Be!B219</f>
        <v>0</v>
      </c>
      <c r="D40" s="61">
        <f>Be!D219</f>
        <v>0</v>
      </c>
      <c r="E40" s="62">
        <f>Be!E219</f>
        <v>0</v>
      </c>
      <c r="F40" s="63">
        <f>Be!F219</f>
        <v>0</v>
      </c>
      <c r="G40" s="62">
        <f>Be!G219</f>
        <v>0</v>
      </c>
      <c r="H40" s="63">
        <f>Be!H219</f>
        <v>0</v>
      </c>
      <c r="I40" s="62">
        <f>Be!I219</f>
        <v>0</v>
      </c>
      <c r="J40" s="64">
        <f>Be!J219</f>
        <v>0</v>
      </c>
      <c r="K40" s="65"/>
      <c r="L40" s="66">
        <f>Be!A212</f>
        <v>0</v>
      </c>
    </row>
    <row r="41" spans="1:12" x14ac:dyDescent="0.25">
      <c r="A41" s="106" t="s">
        <v>51</v>
      </c>
      <c r="B41" s="59">
        <f>Be!A228</f>
        <v>0</v>
      </c>
      <c r="C41" s="60">
        <f>Be!B228</f>
        <v>0</v>
      </c>
      <c r="D41" s="61">
        <f>Be!D228</f>
        <v>0</v>
      </c>
      <c r="E41" s="62">
        <f>Be!E228</f>
        <v>0</v>
      </c>
      <c r="F41" s="63">
        <f>Be!F228</f>
        <v>0</v>
      </c>
      <c r="G41" s="62">
        <f>Be!G228</f>
        <v>0</v>
      </c>
      <c r="H41" s="63">
        <f>Be!H228</f>
        <v>0</v>
      </c>
      <c r="I41" s="62">
        <f>Be!I228</f>
        <v>0</v>
      </c>
      <c r="J41" s="64">
        <f>Be!J228</f>
        <v>0</v>
      </c>
      <c r="K41" s="65"/>
      <c r="L41" s="66">
        <f>Be!A222</f>
        <v>0</v>
      </c>
    </row>
    <row r="42" spans="1:12" x14ac:dyDescent="0.25">
      <c r="A42" s="107" t="s">
        <v>52</v>
      </c>
      <c r="B42" s="59">
        <f>Be!A229</f>
        <v>0</v>
      </c>
      <c r="C42" s="60">
        <f>Be!B229</f>
        <v>0</v>
      </c>
      <c r="D42" s="61">
        <f>Be!D229</f>
        <v>0</v>
      </c>
      <c r="E42" s="62">
        <f>Be!E229</f>
        <v>0</v>
      </c>
      <c r="F42" s="63">
        <f>Be!F229</f>
        <v>0</v>
      </c>
      <c r="G42" s="62">
        <f>Be!G229</f>
        <v>0</v>
      </c>
      <c r="H42" s="63">
        <f>Be!H229</f>
        <v>0</v>
      </c>
      <c r="I42" s="62">
        <f>Be!I229</f>
        <v>0</v>
      </c>
      <c r="J42" s="64">
        <f>Be!J229</f>
        <v>0</v>
      </c>
      <c r="K42" s="65"/>
      <c r="L42" s="66">
        <f>Be!A222</f>
        <v>0</v>
      </c>
    </row>
    <row r="43" spans="1:12" x14ac:dyDescent="0.25">
      <c r="A43" s="106" t="s">
        <v>53</v>
      </c>
      <c r="B43" s="59">
        <f>Be!A238</f>
        <v>0</v>
      </c>
      <c r="C43" s="60">
        <f>Be!B238</f>
        <v>0</v>
      </c>
      <c r="D43" s="61">
        <f>Be!D238</f>
        <v>0</v>
      </c>
      <c r="E43" s="62">
        <f>Be!E238</f>
        <v>0</v>
      </c>
      <c r="F43" s="63">
        <f>Be!F238</f>
        <v>0</v>
      </c>
      <c r="G43" s="62">
        <f>Be!G238</f>
        <v>0</v>
      </c>
      <c r="H43" s="63">
        <f>Be!H238</f>
        <v>0</v>
      </c>
      <c r="I43" s="62">
        <f>Be!I238</f>
        <v>0</v>
      </c>
      <c r="J43" s="64">
        <f>Be!J238</f>
        <v>0</v>
      </c>
      <c r="K43" s="65"/>
      <c r="L43" s="66">
        <f>Be!A232</f>
        <v>0</v>
      </c>
    </row>
    <row r="44" spans="1:12" x14ac:dyDescent="0.25">
      <c r="A44" s="107" t="s">
        <v>54</v>
      </c>
      <c r="B44" s="59">
        <f>Be!A239</f>
        <v>0</v>
      </c>
      <c r="C44" s="60">
        <f>Be!B239</f>
        <v>0</v>
      </c>
      <c r="D44" s="61">
        <f>Be!D239</f>
        <v>0</v>
      </c>
      <c r="E44" s="62">
        <f>Be!E239</f>
        <v>0</v>
      </c>
      <c r="F44" s="63">
        <f>Be!F239</f>
        <v>0</v>
      </c>
      <c r="G44" s="62">
        <f>Be!G239</f>
        <v>0</v>
      </c>
      <c r="H44" s="63">
        <f>Be!H239</f>
        <v>0</v>
      </c>
      <c r="I44" s="62">
        <f>Be!I239</f>
        <v>0</v>
      </c>
      <c r="J44" s="64">
        <f>Be!J239</f>
        <v>0</v>
      </c>
      <c r="K44" s="65"/>
      <c r="L44" s="66">
        <f>Be!A232</f>
        <v>0</v>
      </c>
    </row>
    <row r="45" spans="1:12" x14ac:dyDescent="0.25">
      <c r="A45" s="106" t="s">
        <v>55</v>
      </c>
      <c r="B45" s="59">
        <f>Be!A248</f>
        <v>0</v>
      </c>
      <c r="C45" s="60">
        <f>Be!B248</f>
        <v>0</v>
      </c>
      <c r="D45" s="61">
        <f>Be!D248</f>
        <v>0</v>
      </c>
      <c r="E45" s="62">
        <f>Be!E248</f>
        <v>0</v>
      </c>
      <c r="F45" s="63">
        <f>Be!F248</f>
        <v>0</v>
      </c>
      <c r="G45" s="62">
        <f>Be!G248</f>
        <v>0</v>
      </c>
      <c r="H45" s="63">
        <f>Be!H248</f>
        <v>0</v>
      </c>
      <c r="I45" s="62">
        <f>Be!I248</f>
        <v>0</v>
      </c>
      <c r="J45" s="64">
        <f>Be!J248</f>
        <v>0</v>
      </c>
      <c r="K45" s="65"/>
      <c r="L45" s="66">
        <f>Be!A242</f>
        <v>0</v>
      </c>
    </row>
    <row r="46" spans="1:12" x14ac:dyDescent="0.25">
      <c r="A46" s="107" t="s">
        <v>56</v>
      </c>
      <c r="B46" s="164">
        <f>Be!A249</f>
        <v>0</v>
      </c>
      <c r="C46" s="165">
        <f>Be!B249</f>
        <v>0</v>
      </c>
      <c r="D46" s="166">
        <f>Be!D249</f>
        <v>0</v>
      </c>
      <c r="E46" s="167">
        <f>Be!E249</f>
        <v>0</v>
      </c>
      <c r="F46" s="168">
        <f>Be!F249</f>
        <v>0</v>
      </c>
      <c r="G46" s="167">
        <f>Be!G249</f>
        <v>0</v>
      </c>
      <c r="H46" s="168">
        <f>Be!H249</f>
        <v>0</v>
      </c>
      <c r="I46" s="167">
        <f>Be!I249</f>
        <v>0</v>
      </c>
      <c r="J46" s="169">
        <f>Be!J249</f>
        <v>0</v>
      </c>
      <c r="K46" s="170"/>
      <c r="L46" s="171">
        <f>Be!A242</f>
        <v>0</v>
      </c>
    </row>
    <row r="47" spans="1:12" x14ac:dyDescent="0.25">
      <c r="A47" s="106" t="s">
        <v>100</v>
      </c>
      <c r="B47" s="172">
        <f>Be!A28</f>
        <v>0</v>
      </c>
      <c r="C47" s="60">
        <f>Be!B28</f>
        <v>0</v>
      </c>
      <c r="D47" s="61">
        <f>Be!D28</f>
        <v>0</v>
      </c>
      <c r="E47" s="62">
        <f>Be!E28</f>
        <v>0</v>
      </c>
      <c r="F47" s="63">
        <f>Be!F28</f>
        <v>0</v>
      </c>
      <c r="G47" s="62">
        <f>Be!G28</f>
        <v>0</v>
      </c>
      <c r="H47" s="63">
        <f>Be!H28</f>
        <v>0</v>
      </c>
      <c r="I47" s="62">
        <f>Be!I28</f>
        <v>0</v>
      </c>
      <c r="J47" s="64">
        <f>Be!J28</f>
        <v>0</v>
      </c>
      <c r="K47" s="65"/>
      <c r="L47" s="66">
        <f>Be!L28</f>
        <v>0</v>
      </c>
    </row>
    <row r="48" spans="1:12" x14ac:dyDescent="0.25">
      <c r="A48" s="107" t="s">
        <v>101</v>
      </c>
      <c r="B48" s="59">
        <f>Be!A29</f>
        <v>0</v>
      </c>
      <c r="C48" s="60">
        <f>Be!B29</f>
        <v>0</v>
      </c>
      <c r="D48" s="61">
        <f>Be!D29</f>
        <v>0</v>
      </c>
      <c r="E48" s="62">
        <f>Be!E29</f>
        <v>0</v>
      </c>
      <c r="F48" s="63">
        <f>Be!F29</f>
        <v>0</v>
      </c>
      <c r="G48" s="62">
        <f>Be!G29</f>
        <v>0</v>
      </c>
      <c r="H48" s="63">
        <f>Be!H29</f>
        <v>0</v>
      </c>
      <c r="I48" s="62">
        <f>Be!I29</f>
        <v>0</v>
      </c>
      <c r="J48" s="64">
        <f>Be!J29</f>
        <v>0</v>
      </c>
      <c r="K48" s="65"/>
      <c r="L48" s="66">
        <f>Be!L29</f>
        <v>0</v>
      </c>
    </row>
    <row r="49" spans="1:12" x14ac:dyDescent="0.25">
      <c r="A49" s="106" t="s">
        <v>102</v>
      </c>
      <c r="B49" s="59">
        <f>Be!A30</f>
        <v>0</v>
      </c>
      <c r="C49" s="60">
        <f>Be!B30</f>
        <v>0</v>
      </c>
      <c r="D49" s="61">
        <f>Be!D30</f>
        <v>0</v>
      </c>
      <c r="E49" s="62">
        <f>Be!E30</f>
        <v>0</v>
      </c>
      <c r="F49" s="63">
        <f>Be!F30</f>
        <v>0</v>
      </c>
      <c r="G49" s="62">
        <f>Be!G30</f>
        <v>0</v>
      </c>
      <c r="H49" s="63">
        <f>Be!H30</f>
        <v>0</v>
      </c>
      <c r="I49" s="62">
        <f>Be!I30</f>
        <v>0</v>
      </c>
      <c r="J49" s="64">
        <f>Be!J30</f>
        <v>0</v>
      </c>
      <c r="K49" s="65"/>
      <c r="L49" s="66">
        <f>Be!L30</f>
        <v>0</v>
      </c>
    </row>
    <row r="50" spans="1:12" x14ac:dyDescent="0.25">
      <c r="A50" s="107" t="s">
        <v>103</v>
      </c>
      <c r="B50" s="59">
        <f>Be!A31</f>
        <v>0</v>
      </c>
      <c r="C50" s="60">
        <f>Be!B31</f>
        <v>0</v>
      </c>
      <c r="D50" s="61">
        <f>Be!D31</f>
        <v>0</v>
      </c>
      <c r="E50" s="62">
        <f>Be!E31</f>
        <v>0</v>
      </c>
      <c r="F50" s="63">
        <f>Be!F31</f>
        <v>0</v>
      </c>
      <c r="G50" s="62">
        <f>Be!G31</f>
        <v>0</v>
      </c>
      <c r="H50" s="63">
        <f>Be!H31</f>
        <v>0</v>
      </c>
      <c r="I50" s="62">
        <f>Be!I31</f>
        <v>0</v>
      </c>
      <c r="J50" s="64">
        <f>Be!J31</f>
        <v>0</v>
      </c>
      <c r="K50" s="65"/>
      <c r="L50" s="66">
        <f>Be!L31</f>
        <v>0</v>
      </c>
    </row>
    <row r="51" spans="1:12" x14ac:dyDescent="0.25">
      <c r="A51" s="106" t="s">
        <v>104</v>
      </c>
      <c r="B51" s="59">
        <f>Be!A32</f>
        <v>0</v>
      </c>
      <c r="C51" s="60">
        <f>Be!B32</f>
        <v>0</v>
      </c>
      <c r="D51" s="61">
        <f>Be!D32</f>
        <v>0</v>
      </c>
      <c r="E51" s="62">
        <f>Be!E32</f>
        <v>0</v>
      </c>
      <c r="F51" s="63">
        <f>Be!F32</f>
        <v>0</v>
      </c>
      <c r="G51" s="62">
        <f>Be!G32</f>
        <v>0</v>
      </c>
      <c r="H51" s="63">
        <f>Be!H32</f>
        <v>0</v>
      </c>
      <c r="I51" s="62">
        <f>Be!I32</f>
        <v>0</v>
      </c>
      <c r="J51" s="64">
        <f>Be!J32</f>
        <v>0</v>
      </c>
      <c r="K51" s="65"/>
      <c r="L51" s="66">
        <f>Be!L32</f>
        <v>0</v>
      </c>
    </row>
    <row r="52" spans="1:12" x14ac:dyDescent="0.25">
      <c r="A52" s="107" t="s">
        <v>105</v>
      </c>
      <c r="B52" s="59">
        <f>Be!A33</f>
        <v>0</v>
      </c>
      <c r="C52" s="60">
        <f>Be!B33</f>
        <v>0</v>
      </c>
      <c r="D52" s="61">
        <f>Be!D33</f>
        <v>0</v>
      </c>
      <c r="E52" s="62">
        <f>Be!E33</f>
        <v>0</v>
      </c>
      <c r="F52" s="63">
        <f>Be!F33</f>
        <v>0</v>
      </c>
      <c r="G52" s="62">
        <f>Be!G33</f>
        <v>0</v>
      </c>
      <c r="H52" s="63">
        <f>Be!H33</f>
        <v>0</v>
      </c>
      <c r="I52" s="62">
        <f>Be!I33</f>
        <v>0</v>
      </c>
      <c r="J52" s="64">
        <f>Be!J33</f>
        <v>0</v>
      </c>
      <c r="K52" s="65"/>
      <c r="L52" s="66">
        <f>Be!L33</f>
        <v>0</v>
      </c>
    </row>
    <row r="53" spans="1:12" x14ac:dyDescent="0.25">
      <c r="A53" s="106" t="s">
        <v>106</v>
      </c>
      <c r="B53" s="59">
        <f>Be!A34</f>
        <v>0</v>
      </c>
      <c r="C53" s="60">
        <f>Be!B34</f>
        <v>0</v>
      </c>
      <c r="D53" s="61">
        <f>Be!D34</f>
        <v>0</v>
      </c>
      <c r="E53" s="62">
        <f>Be!E34</f>
        <v>0</v>
      </c>
      <c r="F53" s="63">
        <f>Be!F34</f>
        <v>0</v>
      </c>
      <c r="G53" s="62">
        <f>Be!G34</f>
        <v>0</v>
      </c>
      <c r="H53" s="63">
        <f>Be!H34</f>
        <v>0</v>
      </c>
      <c r="I53" s="62">
        <f>Be!I34</f>
        <v>0</v>
      </c>
      <c r="J53" s="64">
        <f>Be!J34</f>
        <v>0</v>
      </c>
      <c r="K53" s="65"/>
      <c r="L53" s="66">
        <f>Be!L34</f>
        <v>0</v>
      </c>
    </row>
    <row r="54" spans="1:12" x14ac:dyDescent="0.25">
      <c r="A54" s="107" t="s">
        <v>107</v>
      </c>
      <c r="B54" s="59">
        <f>Be!A35</f>
        <v>0</v>
      </c>
      <c r="C54" s="60">
        <f>Be!B35</f>
        <v>0</v>
      </c>
      <c r="D54" s="61">
        <f>Be!D35</f>
        <v>0</v>
      </c>
      <c r="E54" s="62">
        <f>Be!E35</f>
        <v>0</v>
      </c>
      <c r="F54" s="63">
        <f>Be!F35</f>
        <v>0</v>
      </c>
      <c r="G54" s="62">
        <f>Be!G35</f>
        <v>0</v>
      </c>
      <c r="H54" s="63">
        <f>Be!H35</f>
        <v>0</v>
      </c>
      <c r="I54" s="62">
        <f>Be!I35</f>
        <v>0</v>
      </c>
      <c r="J54" s="64">
        <f>Be!J35</f>
        <v>0</v>
      </c>
      <c r="K54" s="65"/>
      <c r="L54" s="66">
        <f>Be!L35</f>
        <v>0</v>
      </c>
    </row>
    <row r="55" spans="1:12" x14ac:dyDescent="0.25">
      <c r="A55" s="106" t="s">
        <v>108</v>
      </c>
      <c r="B55" s="59">
        <f>Be!A36</f>
        <v>0</v>
      </c>
      <c r="C55" s="60">
        <f>Be!B36</f>
        <v>0</v>
      </c>
      <c r="D55" s="61">
        <f>Be!D36</f>
        <v>0</v>
      </c>
      <c r="E55" s="62">
        <f>Be!E36</f>
        <v>0</v>
      </c>
      <c r="F55" s="63">
        <f>Be!F36</f>
        <v>0</v>
      </c>
      <c r="G55" s="62">
        <f>Be!G36</f>
        <v>0</v>
      </c>
      <c r="H55" s="63">
        <f>Be!H36</f>
        <v>0</v>
      </c>
      <c r="I55" s="62">
        <f>Be!I36</f>
        <v>0</v>
      </c>
      <c r="J55" s="64">
        <f>Be!J36</f>
        <v>0</v>
      </c>
      <c r="K55" s="65"/>
      <c r="L55" s="66">
        <f>Be!L36</f>
        <v>0</v>
      </c>
    </row>
    <row r="56" spans="1:12" x14ac:dyDescent="0.25">
      <c r="A56" s="107" t="s">
        <v>109</v>
      </c>
      <c r="B56" s="59">
        <f>Be!A37</f>
        <v>0</v>
      </c>
      <c r="C56" s="60">
        <f>Be!B37</f>
        <v>0</v>
      </c>
      <c r="D56" s="61">
        <f>Be!D37</f>
        <v>0</v>
      </c>
      <c r="E56" s="62">
        <f>Be!E37</f>
        <v>0</v>
      </c>
      <c r="F56" s="63">
        <f>Be!F37</f>
        <v>0</v>
      </c>
      <c r="G56" s="62">
        <f>Be!G37</f>
        <v>0</v>
      </c>
      <c r="H56" s="63">
        <f>Be!H37</f>
        <v>0</v>
      </c>
      <c r="I56" s="62">
        <f>Be!I37</f>
        <v>0</v>
      </c>
      <c r="J56" s="64">
        <f>Be!J37</f>
        <v>0</v>
      </c>
      <c r="K56" s="65"/>
      <c r="L56" s="66">
        <f>Be!L37</f>
        <v>0</v>
      </c>
    </row>
    <row r="57" spans="1:12" x14ac:dyDescent="0.25">
      <c r="A57" s="106" t="s">
        <v>110</v>
      </c>
      <c r="B57" s="59">
        <f>Be!A38</f>
        <v>0</v>
      </c>
      <c r="C57" s="60">
        <f>Be!B38</f>
        <v>0</v>
      </c>
      <c r="D57" s="61">
        <f>Be!D38</f>
        <v>0</v>
      </c>
      <c r="E57" s="62">
        <f>Be!E38</f>
        <v>0</v>
      </c>
      <c r="F57" s="63">
        <f>Be!F38</f>
        <v>0</v>
      </c>
      <c r="G57" s="62">
        <f>Be!G38</f>
        <v>0</v>
      </c>
      <c r="H57" s="63">
        <f>Be!H38</f>
        <v>0</v>
      </c>
      <c r="I57" s="62">
        <f>Be!I38</f>
        <v>0</v>
      </c>
      <c r="J57" s="64">
        <f>Be!J38</f>
        <v>0</v>
      </c>
      <c r="K57" s="65"/>
      <c r="L57" s="66">
        <f>Be!L38</f>
        <v>0</v>
      </c>
    </row>
    <row r="58" spans="1:12" ht="15.75" thickBot="1" x14ac:dyDescent="0.3">
      <c r="A58" s="107" t="s">
        <v>111</v>
      </c>
      <c r="B58" s="59">
        <f>Be!A39</f>
        <v>0</v>
      </c>
      <c r="C58" s="60">
        <f>Be!B39</f>
        <v>0</v>
      </c>
      <c r="D58" s="61">
        <f>Be!D39</f>
        <v>0</v>
      </c>
      <c r="E58" s="62">
        <f>Be!E39</f>
        <v>0</v>
      </c>
      <c r="F58" s="63">
        <f>Be!F39</f>
        <v>0</v>
      </c>
      <c r="G58" s="62">
        <f>Be!G39</f>
        <v>0</v>
      </c>
      <c r="H58" s="63">
        <f>Be!H39</f>
        <v>0</v>
      </c>
      <c r="I58" s="62">
        <f>Be!I39</f>
        <v>0</v>
      </c>
      <c r="J58" s="64">
        <f>Be!J39</f>
        <v>0</v>
      </c>
      <c r="K58" s="69"/>
      <c r="L58" s="66">
        <f>Be!L39</f>
        <v>0</v>
      </c>
    </row>
  </sheetData>
  <sortState ref="B3:L58">
    <sortCondition descending="1" ref="J3:J58"/>
  </sortState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leány</vt:lpstr>
      <vt:lpstr>Be</vt:lpstr>
      <vt:lpstr>Csapat</vt:lpstr>
      <vt:lpstr>E. II. kcs</vt:lpstr>
      <vt:lpstr>E. III. kcs</vt:lpstr>
      <vt:lpstr>E. IV. kcs</vt:lpstr>
      <vt:lpstr>csapat1</vt:lpstr>
      <vt:lpstr>hfut</vt:lpstr>
      <vt:lpstr>kisl</vt:lpstr>
      <vt:lpstr>Be!Nyomtatási_terület</vt:lpstr>
      <vt:lpstr>rfut</vt:lpstr>
      <vt:lpstr>rrfut</vt:lpstr>
      <vt:lpstr>súly</vt:lpstr>
      <vt:lpstr>távol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Windows-felhasználó</cp:lastModifiedBy>
  <cp:lastPrinted>2019-05-17T11:25:20Z</cp:lastPrinted>
  <dcterms:created xsi:type="dcterms:W3CDTF">2016-03-25T16:10:58Z</dcterms:created>
  <dcterms:modified xsi:type="dcterms:W3CDTF">2019-05-17T12:15:24Z</dcterms:modified>
</cp:coreProperties>
</file>