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90" windowWidth="11355" windowHeight="8700" activeTab="2"/>
  </bookViews>
  <sheets>
    <sheet name="Beírás" sheetId="1" r:id="rId1"/>
    <sheet name="Csapat" sheetId="2" r:id="rId2"/>
    <sheet name="Egyéni" sheetId="3" r:id="rId3"/>
  </sheets>
  <definedNames/>
  <calcPr fullCalcOnLoad="1"/>
</workbook>
</file>

<file path=xl/sharedStrings.xml><?xml version="1.0" encoding="utf-8"?>
<sst xmlns="http://schemas.openxmlformats.org/spreadsheetml/2006/main" count="289" uniqueCount="183">
  <si>
    <t>pont</t>
  </si>
  <si>
    <t>30-es f</t>
  </si>
  <si>
    <t>7 k-ös f</t>
  </si>
  <si>
    <t>30 m-es f</t>
  </si>
  <si>
    <t>összesen</t>
  </si>
  <si>
    <t>név</t>
  </si>
  <si>
    <t>Helyezés</t>
  </si>
  <si>
    <t>Név</t>
  </si>
  <si>
    <t>Pont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</si>
  <si>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</si>
  <si>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</si>
  <si>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</si>
  <si>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</si>
  <si>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</si>
  <si>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</si>
  <si>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</si>
  <si>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</si>
  <si>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</si>
  <si>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</si>
  <si>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</si>
  <si>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</si>
  <si>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</si>
  <si>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</si>
  <si>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</si>
  <si>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</si>
  <si>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</si>
  <si>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</si>
  <si>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</si>
  <si>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</si>
  <si>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</si>
  <si>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</si>
  <si>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</si>
  <si>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</si>
  <si>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</si>
  <si>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</si>
  <si>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</si>
  <si>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</si>
  <si>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</si>
  <si>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</si>
  <si>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</si>
  <si>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</si>
  <si>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</si>
  <si>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</si>
  <si>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</si>
  <si>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</si>
  <si>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</si>
  <si>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</si>
  <si>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</si>
  <si>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</si>
  <si>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</si>
  <si>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</si>
  <si>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</si>
  <si>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</si>
  <si>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</si>
  <si>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</si>
  <si>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</si>
  <si>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</si>
  <si>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</si>
  <si>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</si>
  <si>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Csapat</t>
  </si>
  <si>
    <t>Ssz.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</si>
  <si>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</si>
  <si>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</si>
  <si>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</si>
  <si>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</si>
  <si>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</si>
  <si>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</si>
  <si>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</si>
  <si>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</si>
  <si>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</si>
  <si>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</si>
  <si>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</si>
  <si>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</si>
  <si>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</si>
  <si>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</si>
  <si>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</si>
  <si>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</si>
  <si>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</si>
  <si>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</si>
  <si>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</si>
  <si>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</si>
  <si>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</si>
  <si>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</si>
  <si>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</si>
  <si>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</si>
  <si>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</si>
  <si>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</si>
  <si>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</si>
  <si>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</si>
  <si>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</si>
  <si>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</si>
  <si>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</si>
  <si>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</si>
  <si>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</si>
  <si>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</si>
  <si>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súly</t>
  </si>
  <si>
    <t>szökdelés</t>
  </si>
  <si>
    <t>szökd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</si>
  <si>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</si>
  <si>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</si>
  <si>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</si>
  <si>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</si>
  <si>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</si>
  <si>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</si>
  <si>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</si>
  <si>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</si>
  <si>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</si>
  <si>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</si>
  <si>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</si>
  <si>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</si>
  <si>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</si>
  <si>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</si>
  <si>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</si>
  <si>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</si>
  <si>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</si>
  <si>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</si>
  <si>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</si>
  <si>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</si>
  <si>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</si>
  <si>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</si>
  <si>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</si>
  <si>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</si>
  <si>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</si>
  <si>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</si>
  <si>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</si>
  <si>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</si>
  <si>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</si>
  <si>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</si>
  <si>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</si>
  <si>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</si>
  <si>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</si>
  <si>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</si>
  <si>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Iskola</t>
  </si>
  <si>
    <t>Egyéni</t>
  </si>
  <si>
    <t>Ráckeve</t>
  </si>
  <si>
    <t>Barocskai Ádám</t>
  </si>
  <si>
    <t>Mózes Bence</t>
  </si>
  <si>
    <t>Aszódi Ákos</t>
  </si>
  <si>
    <t>Paskó Ferenc</t>
  </si>
  <si>
    <t>Schüszler Máté</t>
  </si>
  <si>
    <t>Kocsis Csaba</t>
  </si>
  <si>
    <t>Áporka</t>
  </si>
  <si>
    <t>Kovács Zakariás</t>
  </si>
  <si>
    <t>Földes Ádám</t>
  </si>
  <si>
    <t>Molnár Hunor</t>
  </si>
  <si>
    <t>Demeter Hunor</t>
  </si>
  <si>
    <t>Bődi Kornél</t>
  </si>
  <si>
    <t>Szigetszentmárton</t>
  </si>
  <si>
    <t>Pataki Kolos</t>
  </si>
  <si>
    <t>Bonhardt Tamás</t>
  </si>
  <si>
    <t>Berta Ferenc</t>
  </si>
  <si>
    <t>Fegyó Iván</t>
  </si>
  <si>
    <t>Fábián Balázs</t>
  </si>
  <si>
    <t>Márton</t>
  </si>
  <si>
    <t>Mozsárik Kende</t>
  </si>
  <si>
    <t>Császár Dániel</t>
  </si>
  <si>
    <t>Marinkovich Marcell</t>
  </si>
  <si>
    <t>Kardos Mátyás</t>
  </si>
  <si>
    <t>Réti György</t>
  </si>
  <si>
    <t>Tóth Sándor</t>
  </si>
  <si>
    <t>Mátrai Gergely</t>
  </si>
  <si>
    <t>Guba-Csanádi Zsombor</t>
  </si>
  <si>
    <t>Halásztelek</t>
  </si>
  <si>
    <t>Ipacs Dávid</t>
  </si>
  <si>
    <t>Nagykékesi Bence</t>
  </si>
  <si>
    <t>Szőlős Péter</t>
  </si>
  <si>
    <t>Vargyas Csongor</t>
  </si>
  <si>
    <t>Csuha Tamás</t>
  </si>
  <si>
    <t>Nagy Levente</t>
  </si>
  <si>
    <t>Megyeri Máté</t>
  </si>
  <si>
    <t>Pruha Leon</t>
  </si>
  <si>
    <t>Hefler Patrik</t>
  </si>
  <si>
    <t>Juhász András</t>
  </si>
  <si>
    <t>Kiss Zsombor</t>
  </si>
  <si>
    <t>Padányi Benjámin</t>
  </si>
  <si>
    <t>Görhes Dominik</t>
  </si>
  <si>
    <t>Bodnár Balázs</t>
  </si>
  <si>
    <t>Maloschik Barnabás</t>
  </si>
  <si>
    <t>Nyiri Ádám Zsolt</t>
  </si>
  <si>
    <t>Szigethalom</t>
  </si>
  <si>
    <t>Kiskunlacháza</t>
  </si>
  <si>
    <t>Szabó Viktor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</si>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</sst>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F400]h:mm:ss\ AM/PM"/>
    <numFmt numFmtId="165" formatCode="[h]:mm:ss;@"/>
    <numFmt numFmtId="166" formatCode="mm:ss.0;@"/>
    <numFmt numFmtId="167" formatCode="ss.00"/>
    <numFmt numFmtId="168" formatCode="s.00"/>
    <numFmt numFmtId="169" formatCode="m:ss.00"/>
    <numFmt numFmtId="170" formatCode="m:s.00"/>
    <numFmt numFmtId="171" formatCode="0.0"/>
    <numFmt numFmtId="172" formatCode="General&quot; p&quot;"/>
    <numFmt numFmtId="173" formatCode="0.000"/>
    <numFmt numFmtId="174" formatCode="0.0000"/>
    <numFmt numFmtId="175" formatCode="0.00000"/>
    <numFmt numFmtId="176" formatCode="0&quot; p&quot;"/>
  </numFmts>
  <fonts count="54">
    <font>
      <sz val="10"/>
      <name val="Arial"/>
      <family val="0"/>
    </font>
    <font>
      <sz val="8"/>
      <name val="Arial"/>
      <family val="0"/>
    </font>
    <font>
      <sz val="20"/>
      <color indexed="12"/>
      <name val="Arial"/>
      <family val="0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20"/>
      <color indexed="57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8"/>
      <color indexed="10"/>
      <name val="Arial"/>
      <family val="2"/>
    </font>
    <font>
      <i/>
      <sz val="12"/>
      <color indexed="10"/>
      <name val="Arial"/>
      <family val="2"/>
    </font>
    <font>
      <sz val="14"/>
      <color indexed="12"/>
      <name val="Arial"/>
      <family val="2"/>
    </font>
    <font>
      <sz val="18"/>
      <color indexed="12"/>
      <name val="Arial"/>
      <family val="2"/>
    </font>
    <font>
      <i/>
      <sz val="14"/>
      <color indexed="17"/>
      <name val="Arial"/>
      <family val="2"/>
    </font>
    <font>
      <sz val="14"/>
      <color indexed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color indexed="18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6"/>
      <color indexed="12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2" fontId="6" fillId="0" borderId="11" xfId="0" applyNumberFormat="1" applyFont="1" applyBorder="1" applyAlignment="1">
      <alignment horizontal="center"/>
    </xf>
    <xf numFmtId="172" fontId="6" fillId="0" borderId="12" xfId="0" applyNumberFormat="1" applyFont="1" applyBorder="1" applyAlignment="1">
      <alignment horizontal="center"/>
    </xf>
    <xf numFmtId="2" fontId="0" fillId="0" borderId="0" xfId="0" applyNumberFormat="1" applyAlignment="1">
      <alignment horizontal="left" indent="5"/>
    </xf>
    <xf numFmtId="0" fontId="10" fillId="33" borderId="13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/>
    </xf>
    <xf numFmtId="0" fontId="12" fillId="34" borderId="13" xfId="0" applyFont="1" applyFill="1" applyBorder="1" applyAlignment="1">
      <alignment horizontal="center" vertical="center"/>
    </xf>
    <xf numFmtId="176" fontId="13" fillId="34" borderId="13" xfId="0" applyNumberFormat="1" applyFont="1" applyFill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2" fontId="7" fillId="34" borderId="11" xfId="0" applyNumberFormat="1" applyFont="1" applyFill="1" applyBorder="1" applyAlignment="1" applyProtection="1">
      <alignment horizontal="center"/>
      <protection locked="0"/>
    </xf>
    <xf numFmtId="169" fontId="7" fillId="34" borderId="11" xfId="0" applyNumberFormat="1" applyFont="1" applyFill="1" applyBorder="1" applyAlignment="1" applyProtection="1">
      <alignment horizontal="center"/>
      <protection locked="0"/>
    </xf>
    <xf numFmtId="2" fontId="7" fillId="34" borderId="14" xfId="0" applyNumberFormat="1" applyFont="1" applyFill="1" applyBorder="1" applyAlignment="1" applyProtection="1">
      <alignment horizontal="center"/>
      <protection locked="0"/>
    </xf>
    <xf numFmtId="169" fontId="7" fillId="34" borderId="14" xfId="0" applyNumberFormat="1" applyFont="1" applyFill="1" applyBorder="1" applyAlignment="1" applyProtection="1">
      <alignment horizontal="center"/>
      <protection locked="0"/>
    </xf>
    <xf numFmtId="172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" fillId="34" borderId="10" xfId="0" applyFont="1" applyFill="1" applyBorder="1" applyAlignment="1" applyProtection="1">
      <alignment vertical="center"/>
      <protection locked="0"/>
    </xf>
    <xf numFmtId="0" fontId="4" fillId="34" borderId="15" xfId="0" applyFont="1" applyFill="1" applyBorder="1" applyAlignment="1" applyProtection="1">
      <alignment vertical="center"/>
      <protection locked="0"/>
    </xf>
    <xf numFmtId="0" fontId="4" fillId="34" borderId="16" xfId="0" applyFont="1" applyFill="1" applyBorder="1" applyAlignment="1" applyProtection="1">
      <alignment vertical="center"/>
      <protection locked="0"/>
    </xf>
    <xf numFmtId="172" fontId="9" fillId="0" borderId="14" xfId="0" applyNumberFormat="1" applyFont="1" applyBorder="1" applyAlignment="1">
      <alignment horizontal="center" vertical="center"/>
    </xf>
    <xf numFmtId="172" fontId="9" fillId="0" borderId="17" xfId="0" applyNumberFormat="1" applyFont="1" applyBorder="1" applyAlignment="1">
      <alignment horizontal="center" vertical="center"/>
    </xf>
    <xf numFmtId="0" fontId="4" fillId="34" borderId="18" xfId="0" applyFont="1" applyFill="1" applyBorder="1" applyAlignment="1" applyProtection="1">
      <alignment vertical="center"/>
      <protection locked="0"/>
    </xf>
    <xf numFmtId="0" fontId="4" fillId="34" borderId="19" xfId="0" applyFont="1" applyFill="1" applyBorder="1" applyAlignment="1" applyProtection="1">
      <alignment vertical="center"/>
      <protection locked="0"/>
    </xf>
    <xf numFmtId="172" fontId="9" fillId="0" borderId="20" xfId="0" applyNumberFormat="1" applyFont="1" applyBorder="1" applyAlignment="1">
      <alignment horizontal="center" vertical="center"/>
    </xf>
    <xf numFmtId="172" fontId="9" fillId="0" borderId="21" xfId="0" applyNumberFormat="1" applyFont="1" applyBorder="1" applyAlignment="1">
      <alignment horizontal="center" vertical="center"/>
    </xf>
    <xf numFmtId="0" fontId="2" fillId="34" borderId="22" xfId="0" applyFont="1" applyFill="1" applyBorder="1" applyAlignment="1" applyProtection="1">
      <alignment horizontal="center"/>
      <protection locked="0"/>
    </xf>
    <xf numFmtId="0" fontId="2" fillId="34" borderId="23" xfId="0" applyFont="1" applyFill="1" applyBorder="1" applyAlignment="1" applyProtection="1">
      <alignment horizontal="center"/>
      <protection locked="0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72" fontId="8" fillId="0" borderId="26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4" fillId="34" borderId="10" xfId="0" applyFont="1" applyFill="1" applyBorder="1" applyAlignment="1" applyProtection="1">
      <alignment horizontal="left" vertical="center"/>
      <protection locked="0"/>
    </xf>
    <xf numFmtId="0" fontId="4" fillId="34" borderId="15" xfId="0" applyFont="1" applyFill="1" applyBorder="1" applyAlignment="1" applyProtection="1">
      <alignment horizontal="left" vertical="center"/>
      <protection locked="0"/>
    </xf>
    <xf numFmtId="0" fontId="4" fillId="34" borderId="16" xfId="0" applyFont="1" applyFill="1" applyBorder="1" applyAlignment="1" applyProtection="1">
      <alignment horizontal="left" vertical="center"/>
      <protection locked="0"/>
    </xf>
    <xf numFmtId="0" fontId="4" fillId="34" borderId="18" xfId="0" applyFont="1" applyFill="1" applyBorder="1" applyAlignment="1" applyProtection="1">
      <alignment horizontal="left" vertical="center"/>
      <protection locked="0"/>
    </xf>
    <xf numFmtId="0" fontId="4" fillId="34" borderId="19" xfId="0" applyFont="1" applyFill="1" applyBorder="1" applyAlignment="1" applyProtection="1">
      <alignment horizontal="left" vertical="center"/>
      <protection locked="0"/>
    </xf>
    <xf numFmtId="172" fontId="9" fillId="0" borderId="29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172" fontId="9" fillId="0" borderId="30" xfId="0" applyNumberFormat="1" applyFont="1" applyBorder="1" applyAlignment="1">
      <alignment horizontal="center" vertical="center"/>
    </xf>
    <xf numFmtId="172" fontId="9" fillId="0" borderId="31" xfId="0" applyNumberFormat="1" applyFont="1" applyBorder="1" applyAlignment="1">
      <alignment horizontal="center" vertical="center"/>
    </xf>
    <xf numFmtId="0" fontId="2" fillId="0" borderId="22" xfId="0" applyFont="1" applyFill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172" fontId="9" fillId="0" borderId="32" xfId="0" applyNumberFormat="1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172" fontId="9" fillId="0" borderId="33" xfId="0" applyNumberFormat="1" applyFont="1" applyBorder="1" applyAlignment="1">
      <alignment horizontal="center" vertical="center"/>
    </xf>
    <xf numFmtId="172" fontId="7" fillId="34" borderId="34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34" xfId="0" applyFont="1" applyFill="1" applyBorder="1" applyAlignment="1" applyProtection="1">
      <alignment horizontal="center" vertical="center" wrapText="1"/>
      <protection locked="0"/>
    </xf>
    <xf numFmtId="0" fontId="7" fillId="34" borderId="35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Alignment="1">
      <alignment horizontal="center"/>
    </xf>
    <xf numFmtId="0" fontId="14" fillId="34" borderId="0" xfId="0" applyFont="1" applyFill="1" applyAlignment="1">
      <alignment horizontal="left"/>
    </xf>
    <xf numFmtId="0" fontId="16" fillId="34" borderId="0" xfId="0" applyFont="1" applyFill="1" applyAlignment="1">
      <alignment horizontal="left"/>
    </xf>
    <xf numFmtId="172" fontId="17" fillId="34" borderId="0" xfId="0" applyNumberFormat="1" applyFont="1" applyFill="1" applyAlignment="1">
      <alignment horizontal="right"/>
    </xf>
    <xf numFmtId="0" fontId="18" fillId="34" borderId="0" xfId="0" applyFont="1" applyFill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Z492"/>
  <sheetViews>
    <sheetView zoomScalePageLayoutView="0" workbookViewId="0" topLeftCell="A166">
      <selection activeCell="E5" sqref="E5"/>
    </sheetView>
  </sheetViews>
  <sheetFormatPr defaultColWidth="9.140625" defaultRowHeight="12.75"/>
  <cols>
    <col min="1" max="1" width="26.7109375" style="0" customWidth="1"/>
    <col min="2" max="2" width="8.57421875" style="0" customWidth="1"/>
    <col min="3" max="3" width="8.140625" style="0" customWidth="1"/>
    <col min="5" max="5" width="10.28125" style="0" bestFit="1" customWidth="1"/>
    <col min="6" max="6" width="14.28125" style="0" bestFit="1" customWidth="1"/>
    <col min="7" max="7" width="37.28125" style="0" customWidth="1"/>
    <col min="8" max="8" width="10.28125" style="0" bestFit="1" customWidth="1"/>
    <col min="9" max="9" width="12.7109375" style="0" customWidth="1"/>
    <col min="10" max="10" width="5.57421875" style="0" hidden="1" customWidth="1"/>
    <col min="11" max="11" width="13.28125" style="2" hidden="1" customWidth="1"/>
    <col min="12" max="12" width="4.57421875" style="0" hidden="1" customWidth="1"/>
    <col min="13" max="13" width="6.57421875" style="0" hidden="1" customWidth="1"/>
    <col min="14" max="14" width="7.140625" style="0" hidden="1" customWidth="1"/>
    <col min="15" max="16" width="4.57421875" style="0" hidden="1" customWidth="1"/>
    <col min="17" max="17" width="12.7109375" style="0" customWidth="1"/>
  </cols>
  <sheetData>
    <row r="1" spans="1:7" ht="26.25" thickTop="1">
      <c r="A1" s="47" t="s">
        <v>133</v>
      </c>
      <c r="B1" s="48"/>
      <c r="C1" s="48"/>
      <c r="D1" s="48"/>
      <c r="E1" s="48"/>
      <c r="F1" s="48"/>
      <c r="G1" s="50" t="s">
        <v>132</v>
      </c>
    </row>
    <row r="2" spans="1:7" ht="12.75">
      <c r="A2" s="4" t="s">
        <v>5</v>
      </c>
      <c r="B2" s="5" t="s">
        <v>3</v>
      </c>
      <c r="C2" s="5" t="s">
        <v>97</v>
      </c>
      <c r="D2" s="5" t="s">
        <v>95</v>
      </c>
      <c r="E2" s="5" t="s">
        <v>2</v>
      </c>
      <c r="F2" s="5" t="s">
        <v>4</v>
      </c>
      <c r="G2" s="34"/>
    </row>
    <row r="3" spans="1:7" ht="12.75" customHeight="1">
      <c r="A3" s="38" t="s">
        <v>181</v>
      </c>
      <c r="B3" s="16">
        <v>5.25</v>
      </c>
      <c r="C3" s="16">
        <v>9.51</v>
      </c>
      <c r="D3" s="16">
        <v>5.23</v>
      </c>
      <c r="E3" s="17">
        <v>0.0015587962962962962</v>
      </c>
      <c r="F3" s="43">
        <f>SUM(B4:E4)</f>
        <v>452</v>
      </c>
      <c r="G3" s="52" t="s">
        <v>153</v>
      </c>
    </row>
    <row r="4" spans="1:7" ht="12.75" customHeight="1">
      <c r="A4" s="38"/>
      <c r="B4" s="6">
        <f>IF((B3)&lt;3.27,0,450-VLOOKUP(B3,$M$41:$P$491,4,TRUE))</f>
        <v>131</v>
      </c>
      <c r="C4" s="6">
        <f>VLOOKUP(C3,$K$40:$L$491,2,TRUE)</f>
        <v>134</v>
      </c>
      <c r="D4" s="6">
        <f>VLOOKUP(D3,$J$40:$L$491,3,TRUE)</f>
        <v>25</v>
      </c>
      <c r="E4" s="6">
        <f>IF((E3)&lt;$N$41,0,450-VLOOKUP(E3,$N$41:$P$491,3,TRUE))</f>
        <v>162</v>
      </c>
      <c r="F4" s="44"/>
      <c r="G4" s="52"/>
    </row>
    <row r="5" spans="1:7" ht="12.75" customHeight="1">
      <c r="A5" s="38" t="s">
        <v>160</v>
      </c>
      <c r="B5" s="16">
        <v>5.41</v>
      </c>
      <c r="C5" s="16">
        <v>9.03</v>
      </c>
      <c r="D5" s="16">
        <v>6.6</v>
      </c>
      <c r="E5" s="17">
        <v>0.0016710648148148147</v>
      </c>
      <c r="F5" s="43">
        <f>SUM(B6:E6)</f>
        <v>460</v>
      </c>
      <c r="G5" s="53" t="s">
        <v>153</v>
      </c>
    </row>
    <row r="6" spans="1:7" ht="12.75" customHeight="1">
      <c r="A6" s="38"/>
      <c r="B6" s="6">
        <f>IF((B5)&lt;3.27,0,450-VLOOKUP(B5,$M$41:$P$491,4,TRUE))</f>
        <v>123</v>
      </c>
      <c r="C6" s="6">
        <f>VLOOKUP(C5,$K$40:$L$491,2,TRUE)</f>
        <v>118</v>
      </c>
      <c r="D6" s="6">
        <f>VLOOKUP(D5,$J$40:$L$491,3,TRUE)</f>
        <v>70</v>
      </c>
      <c r="E6" s="6">
        <f>IF((E5)&lt;$N$41,0,450-VLOOKUP(E5,$N$41:$P$491,3,TRUE))</f>
        <v>149</v>
      </c>
      <c r="F6" s="44"/>
      <c r="G6" s="53"/>
    </row>
    <row r="7" spans="1:7" ht="12.75" customHeight="1">
      <c r="A7" s="38"/>
      <c r="B7" s="16"/>
      <c r="C7" s="16"/>
      <c r="D7" s="16"/>
      <c r="E7" s="17"/>
      <c r="F7" s="43">
        <f>SUM(B8:E8)</f>
        <v>0</v>
      </c>
      <c r="G7" s="53"/>
    </row>
    <row r="8" spans="1:7" ht="12.75" customHeight="1">
      <c r="A8" s="38"/>
      <c r="B8" s="6">
        <f>IF((B7)&lt;3.27,0,450-VLOOKUP(B7,$M$41:$P$491,4,TRUE))</f>
        <v>0</v>
      </c>
      <c r="C8" s="6">
        <f>VLOOKUP(C7,$K$40:$L$491,2,TRUE)</f>
        <v>0</v>
      </c>
      <c r="D8" s="6">
        <f>VLOOKUP(D7,$J$40:$L$491,3,TRUE)</f>
        <v>0</v>
      </c>
      <c r="E8" s="6">
        <f>IF((E7)&lt;$N$41,0,450-VLOOKUP(E7,$N$41:$P$491,3,TRUE))</f>
        <v>0</v>
      </c>
      <c r="F8" s="44"/>
      <c r="G8" s="53"/>
    </row>
    <row r="9" spans="1:7" ht="12.75" customHeight="1">
      <c r="A9" s="38"/>
      <c r="B9" s="16"/>
      <c r="C9" s="16"/>
      <c r="D9" s="16"/>
      <c r="E9" s="17"/>
      <c r="F9" s="43">
        <f>SUM(B10:E10)</f>
        <v>0</v>
      </c>
      <c r="G9" s="53"/>
    </row>
    <row r="10" spans="1:7" ht="12.75" customHeight="1">
      <c r="A10" s="38"/>
      <c r="B10" s="6">
        <f>IF((B9)&lt;3.27,0,450-VLOOKUP(B9,$M$41:$P$491,4,TRUE))</f>
        <v>0</v>
      </c>
      <c r="C10" s="6">
        <f>VLOOKUP(C9,$K$40:$L$491,2,TRUE)</f>
        <v>0</v>
      </c>
      <c r="D10" s="6">
        <f>VLOOKUP(D9,$J$40:$L$491,3,TRUE)</f>
        <v>0</v>
      </c>
      <c r="E10" s="6">
        <f>IF((E9)&lt;$N$41,0,450-VLOOKUP(E9,$N$41:$P$491,3,TRUE))</f>
        <v>0</v>
      </c>
      <c r="F10" s="44"/>
      <c r="G10" s="53"/>
    </row>
    <row r="11" spans="1:7" ht="12.75" customHeight="1">
      <c r="A11" s="39"/>
      <c r="B11" s="16"/>
      <c r="C11" s="16"/>
      <c r="D11" s="16"/>
      <c r="E11" s="17"/>
      <c r="F11" s="45">
        <f>SUM(B12:E12)</f>
        <v>0</v>
      </c>
      <c r="G11" s="53"/>
    </row>
    <row r="12" spans="1:7" ht="12.75" customHeight="1">
      <c r="A12" s="40"/>
      <c r="B12" s="15">
        <f>IF((B11)&lt;3.27,0,450-VLOOKUP(B11,$M$41:$P$491,4,TRUE))</f>
        <v>0</v>
      </c>
      <c r="C12" s="15">
        <f>VLOOKUP(C11,$K$40:$L$491,2,TRUE)</f>
        <v>0</v>
      </c>
      <c r="D12" s="15">
        <f>VLOOKUP(D11,$J$40:$L$491,3,TRUE)</f>
        <v>0</v>
      </c>
      <c r="E12" s="6">
        <f>IF((E11)&lt;$N$41,0,450-VLOOKUP(E11,$N$41:$P$491,3,TRUE))</f>
        <v>0</v>
      </c>
      <c r="F12" s="46"/>
      <c r="G12" s="53"/>
    </row>
    <row r="13" spans="1:7" ht="12.75" customHeight="1">
      <c r="A13" s="41"/>
      <c r="B13" s="18"/>
      <c r="C13" s="18"/>
      <c r="D13" s="18"/>
      <c r="E13" s="19"/>
      <c r="F13" s="49">
        <f>SUM(B14:E14)</f>
        <v>0</v>
      </c>
      <c r="G13" s="53"/>
    </row>
    <row r="14" spans="1:7" ht="13.5" customHeight="1">
      <c r="A14" s="41"/>
      <c r="B14" s="15">
        <f>IF((B13)&lt;3.27,0,450-VLOOKUP(B13,$M$41:$P$491,4,TRUE))</f>
        <v>0</v>
      </c>
      <c r="C14" s="15">
        <f>VLOOKUP(C13,$K$40:$L$491,2,TRUE)</f>
        <v>0</v>
      </c>
      <c r="D14" s="15">
        <f>VLOOKUP(D13,$J$40:$L$491,3,TRUE)</f>
        <v>0</v>
      </c>
      <c r="E14" s="15">
        <f>IF((E13)&lt;$N$41,0,450-VLOOKUP(E13,$N$41:$P$491,3,TRUE))</f>
        <v>0</v>
      </c>
      <c r="F14" s="49"/>
      <c r="G14" s="53"/>
    </row>
    <row r="15" spans="1:7" ht="12.75">
      <c r="A15" s="38"/>
      <c r="B15" s="16"/>
      <c r="C15" s="16"/>
      <c r="D15" s="16"/>
      <c r="E15" s="17"/>
      <c r="F15" s="43">
        <f>SUM(B16:E16)</f>
        <v>0</v>
      </c>
      <c r="G15" s="53"/>
    </row>
    <row r="16" spans="1:7" ht="12.75">
      <c r="A16" s="38"/>
      <c r="B16" s="6">
        <f>IF((B15)&lt;3.27,0,450-VLOOKUP(B15,$M$41:$P$491,4,TRUE))</f>
        <v>0</v>
      </c>
      <c r="C16" s="6">
        <f>VLOOKUP(C15,$K$40:$L$491,2,TRUE)</f>
        <v>0</v>
      </c>
      <c r="D16" s="6">
        <f>VLOOKUP(D15,$J$40:$L$491,3,TRUE)</f>
        <v>0</v>
      </c>
      <c r="E16" s="6">
        <f>IF((E15)&lt;$N$41,0,450-VLOOKUP(E15,$N$41:$P$491,3,TRUE))</f>
        <v>0</v>
      </c>
      <c r="F16" s="44"/>
      <c r="G16" s="53"/>
    </row>
    <row r="17" spans="1:7" ht="12.75">
      <c r="A17" s="38"/>
      <c r="B17" s="16"/>
      <c r="C17" s="16"/>
      <c r="D17" s="16"/>
      <c r="E17" s="17"/>
      <c r="F17" s="43">
        <f>SUM(B18:E18)</f>
        <v>0</v>
      </c>
      <c r="G17" s="53"/>
    </row>
    <row r="18" spans="1:7" ht="12.75">
      <c r="A18" s="38"/>
      <c r="B18" s="6">
        <f>IF((B17)&lt;3.27,0,450-VLOOKUP(B17,$M$41:$P$491,4,TRUE))</f>
        <v>0</v>
      </c>
      <c r="C18" s="6">
        <f>VLOOKUP(C17,$K$40:$L$491,2,TRUE)</f>
        <v>0</v>
      </c>
      <c r="D18" s="6">
        <f>VLOOKUP(D17,$J$40:$L$491,3,TRUE)</f>
        <v>0</v>
      </c>
      <c r="E18" s="6">
        <f>IF((E17)&lt;$N$41,0,450-VLOOKUP(E17,$N$41:$P$491,3,TRUE))</f>
        <v>0</v>
      </c>
      <c r="F18" s="44"/>
      <c r="G18" s="53"/>
    </row>
    <row r="19" spans="1:7" ht="12.75">
      <c r="A19" s="38"/>
      <c r="B19" s="16"/>
      <c r="C19" s="16"/>
      <c r="D19" s="16"/>
      <c r="E19" s="17"/>
      <c r="F19" s="43">
        <f>SUM(B20:E20)</f>
        <v>0</v>
      </c>
      <c r="G19" s="53"/>
    </row>
    <row r="20" spans="1:7" ht="12.75">
      <c r="A20" s="38"/>
      <c r="B20" s="6">
        <f>IF((B19)&lt;3.27,0,450-VLOOKUP(B19,$M$41:$P$491,4,TRUE))</f>
        <v>0</v>
      </c>
      <c r="C20" s="6">
        <f>VLOOKUP(C19,$K$40:$L$491,2,TRUE)</f>
        <v>0</v>
      </c>
      <c r="D20" s="6">
        <f>VLOOKUP(D19,$J$40:$L$491,3,TRUE)</f>
        <v>0</v>
      </c>
      <c r="E20" s="6">
        <f>IF((E19)&lt;$N$41,0,450-VLOOKUP(E19,$N$41:$P$491,3,TRUE))</f>
        <v>0</v>
      </c>
      <c r="F20" s="44"/>
      <c r="G20" s="53"/>
    </row>
    <row r="21" spans="1:7" ht="12.75">
      <c r="A21" s="38"/>
      <c r="B21" s="16"/>
      <c r="C21" s="16"/>
      <c r="D21" s="16"/>
      <c r="E21" s="17"/>
      <c r="F21" s="43">
        <f>SUM(B22:E22)</f>
        <v>0</v>
      </c>
      <c r="G21" s="53"/>
    </row>
    <row r="22" spans="1:7" ht="12.75">
      <c r="A22" s="38"/>
      <c r="B22" s="6">
        <f>IF((B21)&lt;3.27,0,450-VLOOKUP(B21,$M$41:$P$491,4,TRUE))</f>
        <v>0</v>
      </c>
      <c r="C22" s="6">
        <f>VLOOKUP(C21,$K$40:$L$491,2,TRUE)</f>
        <v>0</v>
      </c>
      <c r="D22" s="6">
        <f>VLOOKUP(D21,$J$40:$L$491,3,TRUE)</f>
        <v>0</v>
      </c>
      <c r="E22" s="6">
        <f>IF((E21)&lt;$N$41,0,450-VLOOKUP(E21,$N$41:$P$491,3,TRUE))</f>
        <v>0</v>
      </c>
      <c r="F22" s="44"/>
      <c r="G22" s="53"/>
    </row>
    <row r="23" spans="1:7" ht="12.75">
      <c r="A23" s="39"/>
      <c r="B23" s="16"/>
      <c r="C23" s="16"/>
      <c r="D23" s="16"/>
      <c r="E23" s="17"/>
      <c r="F23" s="45">
        <f>SUM(B24:E24)</f>
        <v>0</v>
      </c>
      <c r="G23" s="53"/>
    </row>
    <row r="24" spans="1:7" ht="12.75">
      <c r="A24" s="40"/>
      <c r="B24" s="15">
        <f>IF((B23)&lt;3.27,0,450-VLOOKUP(B23,$M$41:$P$491,4,TRUE))</f>
        <v>0</v>
      </c>
      <c r="C24" s="15">
        <f>VLOOKUP(C23,$K$40:$L$491,2,TRUE)</f>
        <v>0</v>
      </c>
      <c r="D24" s="15">
        <f>VLOOKUP(D23,$J$40:$L$491,3,TRUE)</f>
        <v>0</v>
      </c>
      <c r="E24" s="6">
        <f>IF((E23)&lt;$N$41,0,450-VLOOKUP(E23,$N$41:$P$491,3,TRUE))</f>
        <v>0</v>
      </c>
      <c r="F24" s="46"/>
      <c r="G24" s="53"/>
    </row>
    <row r="25" spans="1:7" ht="12.75">
      <c r="A25" s="41"/>
      <c r="B25" s="18"/>
      <c r="C25" s="18"/>
      <c r="D25" s="18"/>
      <c r="E25" s="19"/>
      <c r="F25" s="49">
        <f>SUM(B26:E26)</f>
        <v>0</v>
      </c>
      <c r="G25" s="53"/>
    </row>
    <row r="26" spans="1:7" ht="12.75">
      <c r="A26" s="41"/>
      <c r="B26" s="15">
        <f>IF((B25)&lt;3.27,0,450-VLOOKUP(B25,$M$41:$P$491,4,TRUE))</f>
        <v>0</v>
      </c>
      <c r="C26" s="15">
        <f>VLOOKUP(C25,$K$40:$L$491,2,TRUE)</f>
        <v>0</v>
      </c>
      <c r="D26" s="15">
        <f>VLOOKUP(D25,$J$40:$L$491,3,TRUE)</f>
        <v>0</v>
      </c>
      <c r="E26" s="15">
        <f>IF((E25)&lt;$N$41,0,450-VLOOKUP(E25,$N$41:$P$491,3,TRUE))</f>
        <v>0</v>
      </c>
      <c r="F26" s="49"/>
      <c r="G26" s="53"/>
    </row>
    <row r="27" spans="1:7" ht="12.75">
      <c r="A27" s="38"/>
      <c r="B27" s="16"/>
      <c r="C27" s="16"/>
      <c r="D27" s="16"/>
      <c r="E27" s="17"/>
      <c r="F27" s="43">
        <f>SUM(B28:E28)</f>
        <v>0</v>
      </c>
      <c r="G27" s="53"/>
    </row>
    <row r="28" spans="1:7" ht="12.75">
      <c r="A28" s="38"/>
      <c r="B28" s="6">
        <f>IF((B27)&lt;3.27,0,450-VLOOKUP(B27,$M$41:$P$491,4,TRUE))</f>
        <v>0</v>
      </c>
      <c r="C28" s="6">
        <f>VLOOKUP(C27,$K$40:$L$491,2,TRUE)</f>
        <v>0</v>
      </c>
      <c r="D28" s="6">
        <f>VLOOKUP(D27,$J$40:$L$491,3,TRUE)</f>
        <v>0</v>
      </c>
      <c r="E28" s="6">
        <f>IF((E27)&lt;$N$41,0,450-VLOOKUP(E27,$N$41:$P$491,3,TRUE))</f>
        <v>0</v>
      </c>
      <c r="F28" s="44"/>
      <c r="G28" s="53"/>
    </row>
    <row r="29" spans="1:7" ht="12.75">
      <c r="A29" s="38"/>
      <c r="B29" s="16"/>
      <c r="C29" s="16"/>
      <c r="D29" s="16"/>
      <c r="E29" s="17"/>
      <c r="F29" s="43">
        <f>SUM(B30:E30)</f>
        <v>0</v>
      </c>
      <c r="G29" s="53"/>
    </row>
    <row r="30" spans="1:7" ht="12.75">
      <c r="A30" s="38"/>
      <c r="B30" s="6">
        <f>IF((B29)&lt;3.27,0,450-VLOOKUP(B29,$M$41:$P$491,4,TRUE))</f>
        <v>0</v>
      </c>
      <c r="C30" s="6">
        <f>VLOOKUP(C29,$K$40:$L$491,2,TRUE)</f>
        <v>0</v>
      </c>
      <c r="D30" s="6">
        <f>VLOOKUP(D29,$J$40:$L$491,3,TRUE)</f>
        <v>0</v>
      </c>
      <c r="E30" s="6">
        <f>IF((E29)&lt;$N$41,0,450-VLOOKUP(E29,$N$41:$P$491,3,TRUE))</f>
        <v>0</v>
      </c>
      <c r="F30" s="44"/>
      <c r="G30" s="53"/>
    </row>
    <row r="31" spans="1:7" ht="12.75">
      <c r="A31" s="38"/>
      <c r="B31" s="16"/>
      <c r="C31" s="16"/>
      <c r="D31" s="16"/>
      <c r="E31" s="17"/>
      <c r="F31" s="43">
        <f>SUM(B32:E32)</f>
        <v>0</v>
      </c>
      <c r="G31" s="53"/>
    </row>
    <row r="32" spans="1:7" ht="12.75">
      <c r="A32" s="38"/>
      <c r="B32" s="6">
        <f>IF((B31)&lt;3.27,0,450-VLOOKUP(B31,$M$41:$P$491,4,TRUE))</f>
        <v>0</v>
      </c>
      <c r="C32" s="6">
        <f>VLOOKUP(C31,$K$40:$L$491,2,TRUE)</f>
        <v>0</v>
      </c>
      <c r="D32" s="6">
        <f>VLOOKUP(D31,$J$40:$L$491,3,TRUE)</f>
        <v>0</v>
      </c>
      <c r="E32" s="6">
        <f>IF((E31)&lt;$N$41,0,450-VLOOKUP(E31,$N$41:$P$491,3,TRUE))</f>
        <v>0</v>
      </c>
      <c r="F32" s="44"/>
      <c r="G32" s="53"/>
    </row>
    <row r="33" spans="1:7" ht="12.75">
      <c r="A33" s="38"/>
      <c r="B33" s="16"/>
      <c r="C33" s="16"/>
      <c r="D33" s="16"/>
      <c r="E33" s="17"/>
      <c r="F33" s="43">
        <f>SUM(B34:E34)</f>
        <v>0</v>
      </c>
      <c r="G33" s="53"/>
    </row>
    <row r="34" spans="1:7" ht="12.75">
      <c r="A34" s="38"/>
      <c r="B34" s="6">
        <f>IF((B33)&lt;3.27,0,450-VLOOKUP(B33,$M$41:$P$491,4,TRUE))</f>
        <v>0</v>
      </c>
      <c r="C34" s="6">
        <f>VLOOKUP(C33,$K$40:$L$491,2,TRUE)</f>
        <v>0</v>
      </c>
      <c r="D34" s="6">
        <f>VLOOKUP(D33,$J$40:$L$491,3,TRUE)</f>
        <v>0</v>
      </c>
      <c r="E34" s="6">
        <f>IF((E33)&lt;$N$41,0,450-VLOOKUP(E33,$N$41:$P$491,3,TRUE))</f>
        <v>0</v>
      </c>
      <c r="F34" s="44"/>
      <c r="G34" s="53"/>
    </row>
    <row r="35" spans="1:7" ht="12.75">
      <c r="A35" s="39"/>
      <c r="B35" s="16"/>
      <c r="C35" s="16"/>
      <c r="D35" s="16"/>
      <c r="E35" s="17"/>
      <c r="F35" s="45">
        <f>SUM(B36:E36)</f>
        <v>0</v>
      </c>
      <c r="G35" s="53"/>
    </row>
    <row r="36" spans="1:7" ht="12.75">
      <c r="A36" s="40"/>
      <c r="B36" s="15">
        <f>IF((B35)&lt;3.27,0,450-VLOOKUP(B35,$M$41:$P$491,4,TRUE))</f>
        <v>0</v>
      </c>
      <c r="C36" s="15">
        <f>VLOOKUP(C35,$K$40:$L$491,2,TRUE)</f>
        <v>0</v>
      </c>
      <c r="D36" s="15">
        <f>VLOOKUP(D35,$J$40:$L$491,3,TRUE)</f>
        <v>0</v>
      </c>
      <c r="E36" s="6">
        <f>IF((E35)&lt;$N$41,0,450-VLOOKUP(E35,$N$41:$P$491,3,TRUE))</f>
        <v>0</v>
      </c>
      <c r="F36" s="46"/>
      <c r="G36" s="53"/>
    </row>
    <row r="37" spans="1:7" ht="12.75">
      <c r="A37" s="41"/>
      <c r="B37" s="18"/>
      <c r="C37" s="18"/>
      <c r="D37" s="18"/>
      <c r="E37" s="19"/>
      <c r="F37" s="49">
        <f>SUM(B38:E38)</f>
        <v>0</v>
      </c>
      <c r="G37" s="53"/>
    </row>
    <row r="38" spans="1:7" ht="13.5" thickBot="1">
      <c r="A38" s="42"/>
      <c r="B38" s="7">
        <f>IF((B37)&lt;3.27,0,450-VLOOKUP(B37,$M$41:$P$491,4,TRUE))</f>
        <v>0</v>
      </c>
      <c r="C38" s="7">
        <f>VLOOKUP(C37,$K$40:$L$491,2,TRUE)</f>
        <v>0</v>
      </c>
      <c r="D38" s="7">
        <f>VLOOKUP(D37,$J$40:$L$491,3,TRUE)</f>
        <v>0</v>
      </c>
      <c r="E38" s="7">
        <f>IF((E37)&lt;$N$41,0,450-VLOOKUP(E37,$N$41:$P$491,3,TRUE))</f>
        <v>0</v>
      </c>
      <c r="F38" s="51"/>
      <c r="G38" s="54"/>
    </row>
    <row r="39" ht="13.5" thickTop="1"/>
    <row r="40" spans="10:16" ht="13.5" thickBot="1">
      <c r="J40" t="s">
        <v>95</v>
      </c>
      <c r="K40" s="2" t="s">
        <v>96</v>
      </c>
      <c r="L40" t="s">
        <v>0</v>
      </c>
      <c r="M40" t="s">
        <v>1</v>
      </c>
      <c r="N40" t="s">
        <v>2</v>
      </c>
      <c r="O40" t="s">
        <v>0</v>
      </c>
      <c r="P40" t="s">
        <v>0</v>
      </c>
    </row>
    <row r="41" spans="1:16" ht="27.75" customHeight="1" thickTop="1">
      <c r="A41" s="31" t="s">
        <v>134</v>
      </c>
      <c r="B41" s="32"/>
      <c r="C41" s="32"/>
      <c r="D41" s="32"/>
      <c r="E41" s="32"/>
      <c r="F41" s="32"/>
      <c r="G41" s="33"/>
      <c r="J41">
        <v>0</v>
      </c>
      <c r="K41" s="2">
        <v>0</v>
      </c>
      <c r="L41">
        <v>0</v>
      </c>
      <c r="M41">
        <v>3.44999999984208</v>
      </c>
      <c r="N41" s="1">
        <v>0.000807870370334849</v>
      </c>
      <c r="O41">
        <v>450</v>
      </c>
      <c r="P41">
        <v>0</v>
      </c>
    </row>
    <row r="42" spans="1:16" ht="12.75">
      <c r="A42" s="4" t="s">
        <v>5</v>
      </c>
      <c r="B42" s="5" t="s">
        <v>3</v>
      </c>
      <c r="C42" s="5" t="s">
        <v>97</v>
      </c>
      <c r="D42" s="5" t="s">
        <v>95</v>
      </c>
      <c r="E42" s="5" t="s">
        <v>2</v>
      </c>
      <c r="F42" s="5" t="s">
        <v>4</v>
      </c>
      <c r="G42" s="34"/>
      <c r="J42" s="2">
        <v>1.17</v>
      </c>
      <c r="K42" s="8">
        <v>2.17</v>
      </c>
      <c r="L42">
        <v>1</v>
      </c>
      <c r="N42" s="1">
        <v>0.000809027777742432</v>
      </c>
      <c r="O42">
        <v>449</v>
      </c>
      <c r="P42">
        <v>1</v>
      </c>
    </row>
    <row r="43" spans="1:16" ht="12.75">
      <c r="A43" s="38" t="s">
        <v>135</v>
      </c>
      <c r="B43" s="16">
        <v>4.99</v>
      </c>
      <c r="C43" s="16">
        <v>10.8</v>
      </c>
      <c r="D43" s="16">
        <v>9.85</v>
      </c>
      <c r="E43" s="17">
        <v>0.0013416666666666666</v>
      </c>
      <c r="F43" s="20">
        <f>SUM(B44:E44)</f>
        <v>688</v>
      </c>
      <c r="G43" s="35">
        <f>SUM(F43:F54)-MIN(F43:F54)</f>
        <v>2933</v>
      </c>
      <c r="J43" s="2">
        <v>1.57</v>
      </c>
      <c r="K43" s="8">
        <v>2.57</v>
      </c>
      <c r="L43">
        <v>2</v>
      </c>
      <c r="N43" s="1">
        <v>0.000810185185150015</v>
      </c>
      <c r="O43">
        <v>448</v>
      </c>
      <c r="P43">
        <v>2</v>
      </c>
    </row>
    <row r="44" spans="1:16" ht="12.75">
      <c r="A44" s="38"/>
      <c r="B44" s="6">
        <f>IF((B43)&lt;3.27,0,450-VLOOKUP(B43,$M$41:$P$491,4,TRUE))</f>
        <v>143</v>
      </c>
      <c r="C44" s="6">
        <f>VLOOKUP(C43,$K$40:$L$491,2,TRUE)</f>
        <v>177</v>
      </c>
      <c r="D44" s="6">
        <f>VLOOKUP(D43,$J$40:$L$491,3,TRUE)</f>
        <v>179</v>
      </c>
      <c r="E44" s="6">
        <f>IF((E43)&lt;$N$41,0,450-VLOOKUP(E43,$N$41:$P$491,3,TRUE))</f>
        <v>189</v>
      </c>
      <c r="F44" s="21"/>
      <c r="G44" s="36"/>
      <c r="J44" s="2">
        <v>1.97</v>
      </c>
      <c r="K44" s="8">
        <v>2.97</v>
      </c>
      <c r="L44">
        <v>3</v>
      </c>
      <c r="N44" s="1">
        <v>0.000811342592557599</v>
      </c>
      <c r="O44">
        <v>447</v>
      </c>
      <c r="P44">
        <v>3</v>
      </c>
    </row>
    <row r="45" spans="1:16" ht="12.75" customHeight="1">
      <c r="A45" s="38" t="s">
        <v>136</v>
      </c>
      <c r="B45" s="16">
        <v>5.21</v>
      </c>
      <c r="C45" s="16">
        <v>9.24</v>
      </c>
      <c r="D45" s="16">
        <v>8.2</v>
      </c>
      <c r="E45" s="17">
        <v>0.0014224537037037038</v>
      </c>
      <c r="F45" s="20">
        <f>SUM(B46:E46)</f>
        <v>561</v>
      </c>
      <c r="G45" s="36"/>
      <c r="J45" s="2">
        <v>2.37</v>
      </c>
      <c r="K45" s="8">
        <v>3.37</v>
      </c>
      <c r="L45">
        <v>4</v>
      </c>
      <c r="N45" s="1">
        <v>0.000812499999965182</v>
      </c>
      <c r="O45">
        <v>446</v>
      </c>
      <c r="P45">
        <v>4</v>
      </c>
    </row>
    <row r="46" spans="1:16" ht="12.75" customHeight="1">
      <c r="A46" s="38"/>
      <c r="B46" s="6">
        <f>IF((B45)&lt;3.27,0,450-VLOOKUP(B45,$M$41:$P$491,4,TRUE))</f>
        <v>133</v>
      </c>
      <c r="C46" s="6">
        <f>VLOOKUP(C45,$K$40:$L$491,2,TRUE)</f>
        <v>125</v>
      </c>
      <c r="D46" s="6">
        <f>VLOOKUP(D45,$J$40:$L$491,3,TRUE)</f>
        <v>124</v>
      </c>
      <c r="E46" s="6">
        <f>IF((E45)&lt;$N$41,0,450-VLOOKUP(E45,$N$41:$P$491,3,TRUE))</f>
        <v>179</v>
      </c>
      <c r="F46" s="21"/>
      <c r="G46" s="36"/>
      <c r="J46" s="2">
        <v>2.77</v>
      </c>
      <c r="K46" s="8">
        <v>3.77</v>
      </c>
      <c r="L46">
        <v>5</v>
      </c>
      <c r="M46">
        <v>3.45999999985336</v>
      </c>
      <c r="N46" s="1">
        <v>0.000813657407372765</v>
      </c>
      <c r="O46">
        <v>445</v>
      </c>
      <c r="P46">
        <v>5</v>
      </c>
    </row>
    <row r="47" spans="1:16" ht="12.75" customHeight="1">
      <c r="A47" s="38" t="s">
        <v>137</v>
      </c>
      <c r="B47" s="16">
        <v>5.28</v>
      </c>
      <c r="C47" s="16">
        <v>9.69</v>
      </c>
      <c r="D47" s="16">
        <v>9.51</v>
      </c>
      <c r="E47" s="17">
        <v>0.0016425925925925928</v>
      </c>
      <c r="F47" s="20">
        <f>SUM(B48:E48)</f>
        <v>589</v>
      </c>
      <c r="G47" s="36"/>
      <c r="J47" s="2">
        <v>3.17</v>
      </c>
      <c r="K47" s="8">
        <v>4.17</v>
      </c>
      <c r="L47">
        <v>6</v>
      </c>
      <c r="N47" s="1">
        <v>0.000814814814780348</v>
      </c>
      <c r="O47">
        <v>444</v>
      </c>
      <c r="P47">
        <v>6</v>
      </c>
    </row>
    <row r="48" spans="1:16" ht="12.75" customHeight="1">
      <c r="A48" s="38"/>
      <c r="B48" s="6">
        <f>IF((B47)&lt;3.27,0,450-VLOOKUP(B47,$M$41:$P$491,4,TRUE))</f>
        <v>129</v>
      </c>
      <c r="C48" s="6">
        <f>VLOOKUP(C47,$K$40:$L$491,2,TRUE)</f>
        <v>140</v>
      </c>
      <c r="D48" s="6">
        <f>VLOOKUP(D47,$J$40:$L$491,3,TRUE)</f>
        <v>168</v>
      </c>
      <c r="E48" s="6">
        <f>IF((E47)&lt;$N$41,0,450-VLOOKUP(E47,$N$41:$P$491,3,TRUE))</f>
        <v>152</v>
      </c>
      <c r="F48" s="21"/>
      <c r="G48" s="36"/>
      <c r="J48" s="2">
        <v>3.57</v>
      </c>
      <c r="K48" s="8">
        <v>4.57</v>
      </c>
      <c r="L48">
        <v>7</v>
      </c>
      <c r="N48" s="1">
        <v>0.000815972222187932</v>
      </c>
      <c r="O48">
        <v>443</v>
      </c>
      <c r="P48">
        <v>7</v>
      </c>
    </row>
    <row r="49" spans="1:16" ht="12.75" customHeight="1">
      <c r="A49" s="38" t="s">
        <v>138</v>
      </c>
      <c r="B49" s="16">
        <v>5.39</v>
      </c>
      <c r="C49" s="16">
        <v>10.01</v>
      </c>
      <c r="D49" s="16">
        <v>8.44</v>
      </c>
      <c r="E49" s="17">
        <v>0.0015349537037037035</v>
      </c>
      <c r="F49" s="20">
        <f>SUM(B50:E50)</f>
        <v>572</v>
      </c>
      <c r="G49" s="36"/>
      <c r="J49" s="2">
        <v>3.97</v>
      </c>
      <c r="K49" s="8">
        <v>4.97</v>
      </c>
      <c r="L49">
        <v>8</v>
      </c>
      <c r="N49" s="1">
        <v>0.000817129629595515</v>
      </c>
      <c r="O49">
        <v>442</v>
      </c>
      <c r="P49">
        <v>8</v>
      </c>
    </row>
    <row r="50" spans="1:16" ht="12.75" customHeight="1">
      <c r="A50" s="38"/>
      <c r="B50" s="6">
        <f>IF((B49)&lt;3.27,0,450-VLOOKUP(B49,$M$41:$P$491,4,TRUE))</f>
        <v>124</v>
      </c>
      <c r="C50" s="6">
        <f>VLOOKUP(C49,$K$40:$L$491,2,TRUE)</f>
        <v>151</v>
      </c>
      <c r="D50" s="6">
        <f>VLOOKUP(D49,$J$40:$L$491,3,TRUE)</f>
        <v>132</v>
      </c>
      <c r="E50" s="6">
        <f>IF((E49)&lt;$N$41,0,450-VLOOKUP(E49,$N$41:$P$491,3,TRUE))</f>
        <v>165</v>
      </c>
      <c r="F50" s="21"/>
      <c r="G50" s="36"/>
      <c r="J50" s="2">
        <v>4.37</v>
      </c>
      <c r="K50" s="8">
        <v>5.37</v>
      </c>
      <c r="L50">
        <v>9</v>
      </c>
      <c r="N50" s="1">
        <v>0.000818287037003098</v>
      </c>
      <c r="O50">
        <v>441</v>
      </c>
      <c r="P50">
        <v>9</v>
      </c>
    </row>
    <row r="51" spans="1:16" ht="12.75" customHeight="1">
      <c r="A51" s="39" t="s">
        <v>139</v>
      </c>
      <c r="B51" s="16">
        <v>5.42</v>
      </c>
      <c r="C51" s="16">
        <v>8.97</v>
      </c>
      <c r="D51" s="16">
        <v>7.58</v>
      </c>
      <c r="E51" s="17">
        <v>0.0014862268518518516</v>
      </c>
      <c r="F51" s="25">
        <f>SUM(B52:E52)</f>
        <v>512</v>
      </c>
      <c r="G51" s="36"/>
      <c r="J51" s="2">
        <v>4.77</v>
      </c>
      <c r="K51" s="8">
        <v>5.77</v>
      </c>
      <c r="L51">
        <v>10</v>
      </c>
      <c r="M51">
        <v>3.46999999986464</v>
      </c>
      <c r="N51" s="1">
        <v>0.000819444444410681</v>
      </c>
      <c r="O51">
        <v>440</v>
      </c>
      <c r="P51">
        <v>10</v>
      </c>
    </row>
    <row r="52" spans="1:16" ht="12.75" customHeight="1">
      <c r="A52" s="40"/>
      <c r="B52" s="15">
        <f>IF((B51)&lt;3.27,0,450-VLOOKUP(B51,$M$41:$P$491,4,TRUE))</f>
        <v>122</v>
      </c>
      <c r="C52" s="15">
        <f>VLOOKUP(C51,$K$40:$L$491,2,TRUE)</f>
        <v>116</v>
      </c>
      <c r="D52" s="15">
        <f>VLOOKUP(D51,$J$40:$L$491,3,TRUE)</f>
        <v>103</v>
      </c>
      <c r="E52" s="6">
        <f>IF((E51)&lt;$N$41,0,450-VLOOKUP(E51,$N$41:$P$491,3,TRUE))</f>
        <v>171</v>
      </c>
      <c r="F52" s="26"/>
      <c r="G52" s="36"/>
      <c r="J52" s="2">
        <v>4.8</v>
      </c>
      <c r="K52" s="8">
        <v>5.8</v>
      </c>
      <c r="L52">
        <v>11</v>
      </c>
      <c r="N52" s="1">
        <v>0.000820601851818265</v>
      </c>
      <c r="O52">
        <v>439</v>
      </c>
      <c r="P52">
        <v>11</v>
      </c>
    </row>
    <row r="53" spans="1:16" ht="12.75" customHeight="1">
      <c r="A53" s="41" t="s">
        <v>140</v>
      </c>
      <c r="B53" s="18">
        <v>5.31</v>
      </c>
      <c r="C53" s="18">
        <v>9.49</v>
      </c>
      <c r="D53" s="18">
        <v>7.12</v>
      </c>
      <c r="E53" s="19">
        <v>0.0014665509259259258</v>
      </c>
      <c r="F53" s="29">
        <f>SUM(B54:E54)</f>
        <v>523</v>
      </c>
      <c r="G53" s="36"/>
      <c r="J53" s="2">
        <v>4.83</v>
      </c>
      <c r="K53" s="8">
        <v>5.83</v>
      </c>
      <c r="L53">
        <v>12</v>
      </c>
      <c r="N53" s="1">
        <v>0.000821759259225848</v>
      </c>
      <c r="O53">
        <v>438</v>
      </c>
      <c r="P53">
        <v>12</v>
      </c>
    </row>
    <row r="54" spans="1:16" ht="13.5" customHeight="1" thickBot="1">
      <c r="A54" s="42"/>
      <c r="B54" s="7">
        <f>IF((B53)&lt;3.27,0,450-VLOOKUP(B53,$M$41:$P$491,4,TRUE))</f>
        <v>128</v>
      </c>
      <c r="C54" s="7">
        <f>VLOOKUP(C53,$K$40:$L$491,2,TRUE)</f>
        <v>133</v>
      </c>
      <c r="D54" s="7">
        <f>VLOOKUP(D53,$J$40:$L$491,3,TRUE)</f>
        <v>88</v>
      </c>
      <c r="E54" s="7">
        <f>IF((E53)&lt;$N$41,0,450-VLOOKUP(E53,$N$41:$P$491,3,TRUE))</f>
        <v>174</v>
      </c>
      <c r="F54" s="30"/>
      <c r="G54" s="37"/>
      <c r="J54" s="2">
        <v>4.86</v>
      </c>
      <c r="K54" s="8">
        <v>5.86</v>
      </c>
      <c r="L54">
        <v>13</v>
      </c>
      <c r="N54" s="1">
        <v>0.000822916666633431</v>
      </c>
      <c r="O54">
        <v>437</v>
      </c>
      <c r="P54">
        <v>13</v>
      </c>
    </row>
    <row r="55" spans="3:16" ht="13.5" thickTop="1">
      <c r="C55" s="2"/>
      <c r="J55" s="2">
        <v>4.89</v>
      </c>
      <c r="K55" s="8">
        <v>5.89</v>
      </c>
      <c r="L55">
        <v>14</v>
      </c>
      <c r="N55" s="1">
        <v>0.000824074074041014</v>
      </c>
      <c r="O55">
        <v>436</v>
      </c>
      <c r="P55">
        <v>14</v>
      </c>
    </row>
    <row r="56" spans="3:16" ht="13.5" thickBot="1">
      <c r="C56" s="2"/>
      <c r="J56" s="2">
        <v>4.92</v>
      </c>
      <c r="K56" s="8">
        <v>5.92</v>
      </c>
      <c r="L56">
        <v>15</v>
      </c>
      <c r="M56">
        <v>3.47999999987592</v>
      </c>
      <c r="N56" s="1">
        <v>0.000825231481448598</v>
      </c>
      <c r="O56">
        <v>435</v>
      </c>
      <c r="P56">
        <v>15</v>
      </c>
    </row>
    <row r="57" spans="1:16" ht="26.25" thickTop="1">
      <c r="A57" s="31" t="s">
        <v>141</v>
      </c>
      <c r="B57" s="32"/>
      <c r="C57" s="32"/>
      <c r="D57" s="32"/>
      <c r="E57" s="32"/>
      <c r="F57" s="32"/>
      <c r="G57" s="33"/>
      <c r="J57" s="2">
        <v>4.95</v>
      </c>
      <c r="K57" s="8">
        <v>5.95</v>
      </c>
      <c r="L57">
        <v>16</v>
      </c>
      <c r="N57" s="1">
        <v>0.000826388888856181</v>
      </c>
      <c r="O57">
        <v>434</v>
      </c>
      <c r="P57">
        <v>16</v>
      </c>
    </row>
    <row r="58" spans="1:16" ht="12.75" customHeight="1">
      <c r="A58" s="4" t="s">
        <v>5</v>
      </c>
      <c r="B58" s="5" t="s">
        <v>3</v>
      </c>
      <c r="C58" s="5" t="s">
        <v>97</v>
      </c>
      <c r="D58" s="5" t="s">
        <v>95</v>
      </c>
      <c r="E58" s="5" t="s">
        <v>2</v>
      </c>
      <c r="F58" s="5" t="s">
        <v>4</v>
      </c>
      <c r="G58" s="34"/>
      <c r="J58" s="2">
        <v>4.98</v>
      </c>
      <c r="K58" s="8">
        <v>5.98</v>
      </c>
      <c r="L58">
        <v>17</v>
      </c>
      <c r="N58" s="1">
        <v>0.000827546296263764</v>
      </c>
      <c r="O58">
        <v>433</v>
      </c>
      <c r="P58">
        <v>17</v>
      </c>
    </row>
    <row r="59" spans="1:17" ht="12.75" customHeight="1">
      <c r="A59" s="38" t="s">
        <v>142</v>
      </c>
      <c r="B59" s="16">
        <v>5.2</v>
      </c>
      <c r="C59" s="16">
        <v>9.88</v>
      </c>
      <c r="D59" s="16">
        <v>9.44</v>
      </c>
      <c r="E59" s="17">
        <v>0.001686111111111111</v>
      </c>
      <c r="F59" s="20">
        <f>SUM(B60:E60)</f>
        <v>591</v>
      </c>
      <c r="G59" s="35">
        <f>SUM(F59:F70)-MIN(F59:F70)</f>
        <v>2257</v>
      </c>
      <c r="J59" s="2">
        <v>5.01</v>
      </c>
      <c r="K59" s="8">
        <v>6.01</v>
      </c>
      <c r="L59">
        <v>18</v>
      </c>
      <c r="N59" s="1">
        <v>0.000828703703671348</v>
      </c>
      <c r="O59">
        <v>432</v>
      </c>
      <c r="P59">
        <v>18</v>
      </c>
      <c r="Q59" s="2"/>
    </row>
    <row r="60" spans="1:16" ht="12.75" customHeight="1">
      <c r="A60" s="38"/>
      <c r="B60" s="6">
        <f>IF((B59)&lt;3.27,0,450-VLOOKUP(B59,$M$41:$P$491,4,TRUE))</f>
        <v>133</v>
      </c>
      <c r="C60" s="6">
        <f>VLOOKUP(C59,$K$40:$L$491,2,TRUE)</f>
        <v>146</v>
      </c>
      <c r="D60" s="6">
        <f>VLOOKUP(D59,$J$40:$L$491,3,TRUE)</f>
        <v>165</v>
      </c>
      <c r="E60" s="6">
        <f>IF((E59)&lt;$N$41,0,450-VLOOKUP(E59,$N$41:$P$491,3,TRUE))</f>
        <v>147</v>
      </c>
      <c r="F60" s="21"/>
      <c r="G60" s="36"/>
      <c r="J60" s="2">
        <v>5.04</v>
      </c>
      <c r="K60" s="8">
        <v>6.04</v>
      </c>
      <c r="L60">
        <v>19</v>
      </c>
      <c r="N60" s="1">
        <v>0.000829861111078931</v>
      </c>
      <c r="O60">
        <v>431</v>
      </c>
      <c r="P60">
        <v>19</v>
      </c>
    </row>
    <row r="61" spans="1:26" ht="12.75" customHeight="1">
      <c r="A61" s="38" t="s">
        <v>143</v>
      </c>
      <c r="B61" s="16">
        <v>5.41</v>
      </c>
      <c r="C61" s="16">
        <v>7.95</v>
      </c>
      <c r="D61" s="16">
        <v>4.99</v>
      </c>
      <c r="E61" s="17">
        <v>0.001845023148148148</v>
      </c>
      <c r="F61" s="20">
        <f>SUM(B62:E62)</f>
        <v>349</v>
      </c>
      <c r="G61" s="36"/>
      <c r="J61" s="2">
        <v>5.07</v>
      </c>
      <c r="K61" s="8">
        <v>6.07</v>
      </c>
      <c r="L61">
        <v>20</v>
      </c>
      <c r="M61">
        <v>3.4899999998872</v>
      </c>
      <c r="N61" s="1">
        <v>0.000831018518486514</v>
      </c>
      <c r="O61">
        <v>430</v>
      </c>
      <c r="P61">
        <v>20</v>
      </c>
      <c r="R61" s="2"/>
      <c r="S61" s="2"/>
      <c r="T61" s="2"/>
      <c r="U61" s="2"/>
      <c r="V61" s="2"/>
      <c r="W61" s="2"/>
      <c r="X61" s="2"/>
      <c r="Y61" s="2"/>
      <c r="Z61" s="2"/>
    </row>
    <row r="62" spans="1:16" ht="12.75" customHeight="1">
      <c r="A62" s="38"/>
      <c r="B62" s="6">
        <f>IF((B61)&lt;3.27,0,450-VLOOKUP(B61,$M$41:$P$491,4,TRUE))</f>
        <v>123</v>
      </c>
      <c r="C62" s="6">
        <f>VLOOKUP(C61,$K$40:$L$491,2,TRUE)</f>
        <v>82</v>
      </c>
      <c r="D62" s="6">
        <f>VLOOKUP(D61,$J$40:$L$491,3,TRUE)</f>
        <v>17</v>
      </c>
      <c r="E62" s="6">
        <f>IF((E61)&lt;$N$41,0,450-VLOOKUP(E61,$N$41:$P$491,3,TRUE))</f>
        <v>127</v>
      </c>
      <c r="F62" s="21"/>
      <c r="G62" s="36"/>
      <c r="J62" s="2">
        <v>5.1</v>
      </c>
      <c r="K62" s="8">
        <v>6.1</v>
      </c>
      <c r="L62">
        <v>21</v>
      </c>
      <c r="N62" s="1">
        <v>0.000832175925894097</v>
      </c>
      <c r="O62">
        <v>429</v>
      </c>
      <c r="P62">
        <v>21</v>
      </c>
    </row>
    <row r="63" spans="1:16" ht="12.75" customHeight="1">
      <c r="A63" s="38" t="s">
        <v>144</v>
      </c>
      <c r="B63" s="16">
        <v>5.57</v>
      </c>
      <c r="C63" s="16">
        <v>9.38</v>
      </c>
      <c r="D63" s="16">
        <v>7.53</v>
      </c>
      <c r="E63" s="17">
        <v>0.0017177083333333332</v>
      </c>
      <c r="F63" s="20">
        <f>SUM(B64:E64)</f>
        <v>489</v>
      </c>
      <c r="G63" s="36"/>
      <c r="J63" s="2">
        <v>5.13000000000001</v>
      </c>
      <c r="K63" s="8">
        <v>6.13000000000001</v>
      </c>
      <c r="L63">
        <v>22</v>
      </c>
      <c r="N63" s="1">
        <v>0.000833333333301681</v>
      </c>
      <c r="O63">
        <v>428</v>
      </c>
      <c r="P63">
        <v>22</v>
      </c>
    </row>
    <row r="64" spans="1:16" ht="12.75" customHeight="1">
      <c r="A64" s="38"/>
      <c r="B64" s="6">
        <f>IF((B63)&lt;3.27,0,450-VLOOKUP(B63,$M$41:$P$491,4,TRUE))</f>
        <v>115</v>
      </c>
      <c r="C64" s="6">
        <f>VLOOKUP(C63,$K$40:$L$491,2,TRUE)</f>
        <v>130</v>
      </c>
      <c r="D64" s="6">
        <f>VLOOKUP(D63,$J$40:$L$491,3,TRUE)</f>
        <v>101</v>
      </c>
      <c r="E64" s="6">
        <f>IF((E63)&lt;$N$41,0,450-VLOOKUP(E63,$N$41:$P$491,3,TRUE))</f>
        <v>143</v>
      </c>
      <c r="F64" s="21"/>
      <c r="G64" s="36"/>
      <c r="J64" s="2">
        <v>5.16000000000001</v>
      </c>
      <c r="K64" s="8">
        <v>6.16000000000001</v>
      </c>
      <c r="L64">
        <v>23</v>
      </c>
      <c r="N64" s="1">
        <v>0.000834490740709264</v>
      </c>
      <c r="O64">
        <v>427</v>
      </c>
      <c r="P64">
        <v>23</v>
      </c>
    </row>
    <row r="65" spans="1:19" ht="12.75" customHeight="1">
      <c r="A65" s="38" t="s">
        <v>145</v>
      </c>
      <c r="B65" s="16">
        <v>5.41</v>
      </c>
      <c r="C65" s="16">
        <v>8.6</v>
      </c>
      <c r="D65" s="16">
        <v>6.73</v>
      </c>
      <c r="E65" s="17">
        <v>0.0018344907407407407</v>
      </c>
      <c r="F65" s="20">
        <f>SUM(B66:E66)</f>
        <v>430</v>
      </c>
      <c r="G65" s="36"/>
      <c r="J65" s="2">
        <v>5.19000000000001</v>
      </c>
      <c r="K65" s="8">
        <v>6.19000000000001</v>
      </c>
      <c r="L65">
        <v>24</v>
      </c>
      <c r="N65" s="1">
        <v>0.000835648148116847</v>
      </c>
      <c r="O65">
        <v>426</v>
      </c>
      <c r="P65">
        <v>24</v>
      </c>
      <c r="S65" s="2"/>
    </row>
    <row r="66" spans="1:19" ht="12.75" customHeight="1">
      <c r="A66" s="38"/>
      <c r="B66" s="6">
        <f>IF((B65)&lt;3.27,0,450-VLOOKUP(B65,$M$41:$P$491,4,TRUE))</f>
        <v>123</v>
      </c>
      <c r="C66" s="6">
        <f>VLOOKUP(C65,$K$40:$L$491,2,TRUE)</f>
        <v>104</v>
      </c>
      <c r="D66" s="6">
        <f>VLOOKUP(D65,$J$40:$L$491,3,TRUE)</f>
        <v>75</v>
      </c>
      <c r="E66" s="6">
        <f>IF((E65)&lt;$N$41,0,450-VLOOKUP(E65,$N$41:$P$491,3,TRUE))</f>
        <v>128</v>
      </c>
      <c r="F66" s="21"/>
      <c r="G66" s="36"/>
      <c r="J66" s="2">
        <v>5.22000000000001</v>
      </c>
      <c r="K66" s="8">
        <v>6.22000000000001</v>
      </c>
      <c r="L66">
        <v>25</v>
      </c>
      <c r="M66">
        <v>3.49999999989848</v>
      </c>
      <c r="N66" s="1">
        <v>0.00083680555552443</v>
      </c>
      <c r="O66">
        <v>425</v>
      </c>
      <c r="P66">
        <v>25</v>
      </c>
      <c r="S66" s="2"/>
    </row>
    <row r="67" spans="1:19" ht="12.75" customHeight="1">
      <c r="A67" s="39" t="s">
        <v>146</v>
      </c>
      <c r="B67" s="16">
        <v>5.57</v>
      </c>
      <c r="C67" s="16">
        <v>8.31</v>
      </c>
      <c r="D67" s="16">
        <v>5.87</v>
      </c>
      <c r="E67" s="17">
        <v>0.0017127314814814815</v>
      </c>
      <c r="F67" s="25">
        <f>SUM(B68:E68)</f>
        <v>398</v>
      </c>
      <c r="G67" s="36"/>
      <c r="J67" s="2">
        <v>5.25000000000001</v>
      </c>
      <c r="K67" s="8">
        <v>6.25000000000001</v>
      </c>
      <c r="L67">
        <v>26</v>
      </c>
      <c r="N67" s="1">
        <v>0.000837962962932014</v>
      </c>
      <c r="O67">
        <v>424</v>
      </c>
      <c r="P67">
        <v>26</v>
      </c>
      <c r="S67" s="2"/>
    </row>
    <row r="68" spans="1:19" ht="13.5" customHeight="1">
      <c r="A68" s="40"/>
      <c r="B68" s="15">
        <f>IF((B67)&lt;3.27,0,450-VLOOKUP(B67,$M$41:$P$491,4,TRUE))</f>
        <v>115</v>
      </c>
      <c r="C68" s="15">
        <f>VLOOKUP(C67,$K$40:$L$491,2,TRUE)</f>
        <v>94</v>
      </c>
      <c r="D68" s="6">
        <f>VLOOKUP(D67,$J$40:$L$491,3,TRUE)</f>
        <v>46</v>
      </c>
      <c r="E68" s="6">
        <f>IF((E67)&lt;$N$41,0,450-VLOOKUP(E67,$N$41:$P$491,3,TRUE))</f>
        <v>143</v>
      </c>
      <c r="F68" s="26"/>
      <c r="G68" s="36"/>
      <c r="J68" s="2">
        <v>5.28000000000001</v>
      </c>
      <c r="K68" s="8">
        <v>6.28000000000001</v>
      </c>
      <c r="L68">
        <v>27</v>
      </c>
      <c r="N68" s="1">
        <v>0.000839120370339597</v>
      </c>
      <c r="O68">
        <v>423</v>
      </c>
      <c r="P68">
        <v>27</v>
      </c>
      <c r="S68" s="2"/>
    </row>
    <row r="69" spans="1:19" ht="12.75">
      <c r="A69" s="41"/>
      <c r="B69" s="16"/>
      <c r="C69" s="16"/>
      <c r="D69" s="16"/>
      <c r="E69" s="17"/>
      <c r="F69" s="29">
        <f>SUM(B70:E70)</f>
        <v>0</v>
      </c>
      <c r="G69" s="36"/>
      <c r="J69" s="2">
        <v>5.31000000000001</v>
      </c>
      <c r="K69" s="8">
        <v>6.31000000000001</v>
      </c>
      <c r="L69">
        <v>28</v>
      </c>
      <c r="N69" s="1">
        <v>0.00084027777774718</v>
      </c>
      <c r="O69">
        <v>422</v>
      </c>
      <c r="P69">
        <v>28</v>
      </c>
      <c r="S69" s="2"/>
    </row>
    <row r="70" spans="1:19" ht="13.5" thickBot="1">
      <c r="A70" s="42"/>
      <c r="B70" s="7">
        <f>IF((B69)&lt;3.27,0,450-VLOOKUP(B69,$M$41:$P$491,4,TRUE))</f>
        <v>0</v>
      </c>
      <c r="C70" s="7">
        <f>VLOOKUP(C69,$K$40:$L$491,2,TRUE)</f>
        <v>0</v>
      </c>
      <c r="D70" s="7">
        <f>VLOOKUP(D69,$J$40:$L$491,3,TRUE)</f>
        <v>0</v>
      </c>
      <c r="E70" s="7">
        <f>IF((E69)&lt;$N$41,0,450-VLOOKUP(E69,$N$41:$P$491,3,TRUE))</f>
        <v>0</v>
      </c>
      <c r="F70" s="30"/>
      <c r="G70" s="37"/>
      <c r="J70" s="2">
        <v>5.34000000000001</v>
      </c>
      <c r="K70" s="8">
        <v>6.34000000000001</v>
      </c>
      <c r="L70">
        <v>29</v>
      </c>
      <c r="N70" s="1">
        <v>0.000841435185154763</v>
      </c>
      <c r="O70">
        <v>421</v>
      </c>
      <c r="P70">
        <v>29</v>
      </c>
      <c r="S70" s="2"/>
    </row>
    <row r="71" spans="10:19" ht="13.5" thickTop="1">
      <c r="J71" s="2">
        <v>5.37000000000001</v>
      </c>
      <c r="K71" s="8">
        <v>6.37000000000001</v>
      </c>
      <c r="L71">
        <v>30</v>
      </c>
      <c r="M71">
        <v>3.50999999990976</v>
      </c>
      <c r="N71" s="1">
        <v>0.000842592592562347</v>
      </c>
      <c r="O71">
        <v>420</v>
      </c>
      <c r="P71">
        <v>30</v>
      </c>
      <c r="S71" s="2"/>
    </row>
    <row r="72" spans="10:19" ht="12" customHeight="1" thickBot="1">
      <c r="J72" s="2">
        <v>5.40000000000001</v>
      </c>
      <c r="K72" s="8">
        <v>6.40000000000001</v>
      </c>
      <c r="L72">
        <v>31</v>
      </c>
      <c r="N72" s="1">
        <v>0.00084374999996993</v>
      </c>
      <c r="O72">
        <v>419</v>
      </c>
      <c r="P72">
        <v>31</v>
      </c>
      <c r="S72" s="2"/>
    </row>
    <row r="73" spans="1:19" ht="27" customHeight="1" thickTop="1">
      <c r="A73" s="31" t="s">
        <v>147</v>
      </c>
      <c r="B73" s="32"/>
      <c r="C73" s="32"/>
      <c r="D73" s="32"/>
      <c r="E73" s="32"/>
      <c r="F73" s="32"/>
      <c r="G73" s="33"/>
      <c r="J73" s="2">
        <v>5.43000000000001</v>
      </c>
      <c r="K73" s="8">
        <v>6.43000000000001</v>
      </c>
      <c r="L73">
        <v>32</v>
      </c>
      <c r="N73" s="1">
        <v>0.000844907407377513</v>
      </c>
      <c r="O73">
        <v>418</v>
      </c>
      <c r="P73">
        <v>32</v>
      </c>
      <c r="S73" s="2"/>
    </row>
    <row r="74" spans="1:19" ht="12.75" customHeight="1">
      <c r="A74" s="4" t="s">
        <v>5</v>
      </c>
      <c r="B74" s="5" t="s">
        <v>3</v>
      </c>
      <c r="C74" s="5" t="s">
        <v>97</v>
      </c>
      <c r="D74" s="5" t="s">
        <v>95</v>
      </c>
      <c r="E74" s="5" t="s">
        <v>2</v>
      </c>
      <c r="F74" s="5" t="s">
        <v>4</v>
      </c>
      <c r="G74" s="34"/>
      <c r="J74" s="2">
        <v>5.46000000000001</v>
      </c>
      <c r="K74" s="8">
        <v>6.46000000000001</v>
      </c>
      <c r="L74">
        <v>33</v>
      </c>
      <c r="N74" s="1">
        <v>0.000846064814785096</v>
      </c>
      <c r="O74">
        <v>417</v>
      </c>
      <c r="P74">
        <v>33</v>
      </c>
      <c r="S74" s="2"/>
    </row>
    <row r="75" spans="1:19" ht="12.75" customHeight="1">
      <c r="A75" s="22" t="s">
        <v>148</v>
      </c>
      <c r="B75" s="16">
        <v>5.37</v>
      </c>
      <c r="C75" s="16">
        <v>7.91</v>
      </c>
      <c r="D75" s="16">
        <v>7.36</v>
      </c>
      <c r="E75" s="17">
        <v>0.0019327546296296298</v>
      </c>
      <c r="F75" s="20">
        <f>SUM(B76:E76)</f>
        <v>418</v>
      </c>
      <c r="G75" s="35">
        <f>SUM(F75:F86)-MIN(F75:F86)</f>
        <v>2188</v>
      </c>
      <c r="J75" s="2">
        <v>5.49000000000001</v>
      </c>
      <c r="K75" s="8">
        <v>6.49000000000001</v>
      </c>
      <c r="L75">
        <v>34</v>
      </c>
      <c r="N75" s="1">
        <v>0.00084722222219268</v>
      </c>
      <c r="O75">
        <v>416</v>
      </c>
      <c r="P75">
        <v>34</v>
      </c>
      <c r="S75" s="2"/>
    </row>
    <row r="76" spans="1:19" ht="12.75" customHeight="1">
      <c r="A76" s="22"/>
      <c r="B76" s="6">
        <f>IF((B75)&lt;3.27,0,450-VLOOKUP(B75,$M$41:$P$491,4,TRUE))</f>
        <v>125</v>
      </c>
      <c r="C76" s="6">
        <f>VLOOKUP(C75,$K$40:$L$491,2,TRUE)</f>
        <v>81</v>
      </c>
      <c r="D76" s="6">
        <f>VLOOKUP(D75,$J$40:$L$491,3,TRUE)</f>
        <v>96</v>
      </c>
      <c r="E76" s="6">
        <f>IF((E75)&lt;$N$41,0,450-VLOOKUP(E75,$N$41:$P$491,3,TRUE))</f>
        <v>116</v>
      </c>
      <c r="F76" s="21"/>
      <c r="G76" s="36"/>
      <c r="J76" s="2">
        <v>5.52000000000001</v>
      </c>
      <c r="K76" s="8">
        <v>6.52000000000001</v>
      </c>
      <c r="L76">
        <v>35</v>
      </c>
      <c r="M76">
        <v>3.51999999992104</v>
      </c>
      <c r="N76" s="1">
        <v>0.000848379629600263</v>
      </c>
      <c r="O76">
        <v>415</v>
      </c>
      <c r="P76">
        <v>35</v>
      </c>
      <c r="S76" s="2"/>
    </row>
    <row r="77" spans="1:16" ht="12.75" customHeight="1">
      <c r="A77" s="22" t="s">
        <v>149</v>
      </c>
      <c r="B77" s="16">
        <v>5.28</v>
      </c>
      <c r="C77" s="16">
        <v>8.51</v>
      </c>
      <c r="D77" s="16">
        <v>5.67</v>
      </c>
      <c r="E77" s="17">
        <v>0.0016631944444444446</v>
      </c>
      <c r="F77" s="20">
        <f>SUM(B78:E78)</f>
        <v>418</v>
      </c>
      <c r="G77" s="36"/>
      <c r="J77" s="2">
        <v>5.55000000000001</v>
      </c>
      <c r="K77" s="8">
        <v>6.55000000000001</v>
      </c>
      <c r="L77">
        <v>36</v>
      </c>
      <c r="N77" s="1">
        <v>0.000849537037007846</v>
      </c>
      <c r="O77">
        <v>414</v>
      </c>
      <c r="P77">
        <v>36</v>
      </c>
    </row>
    <row r="78" spans="1:16" ht="12.75" customHeight="1">
      <c r="A78" s="22"/>
      <c r="B78" s="6">
        <f>IF((B77)&lt;3.27,0,450-VLOOKUP(B77,$M$41:$P$491,4,TRUE))</f>
        <v>129</v>
      </c>
      <c r="C78" s="6">
        <f>VLOOKUP(C77,$K$40:$L$491,2,TRUE)</f>
        <v>101</v>
      </c>
      <c r="D78" s="6">
        <f>VLOOKUP(D77,$J$40:$L$491,3,TRUE)</f>
        <v>39</v>
      </c>
      <c r="E78" s="6">
        <f>IF((E77)&lt;$N$41,0,450-VLOOKUP(E77,$N$41:$P$491,3,TRUE))</f>
        <v>149</v>
      </c>
      <c r="F78" s="21"/>
      <c r="G78" s="36"/>
      <c r="J78" s="2">
        <v>5.58000000000001</v>
      </c>
      <c r="K78" s="8">
        <v>6.58000000000001</v>
      </c>
      <c r="L78">
        <v>37</v>
      </c>
      <c r="N78" s="1">
        <v>0.000850694444415429</v>
      </c>
      <c r="O78">
        <v>413</v>
      </c>
      <c r="P78">
        <v>37</v>
      </c>
    </row>
    <row r="79" spans="1:16" ht="12.75" customHeight="1">
      <c r="A79" s="22" t="s">
        <v>150</v>
      </c>
      <c r="B79" s="16">
        <v>5.79</v>
      </c>
      <c r="C79" s="16">
        <v>8.38</v>
      </c>
      <c r="D79" s="16">
        <v>7.63</v>
      </c>
      <c r="E79" s="17">
        <v>0.0018113425925925927</v>
      </c>
      <c r="F79" s="20">
        <f>SUM(B80:E80)</f>
        <v>436</v>
      </c>
      <c r="G79" s="36"/>
      <c r="J79" s="2">
        <v>5.61000000000001</v>
      </c>
      <c r="K79" s="8">
        <v>6.61000000000001</v>
      </c>
      <c r="L79">
        <v>38</v>
      </c>
      <c r="N79" s="1">
        <v>0.000851851851823013</v>
      </c>
      <c r="O79">
        <v>412</v>
      </c>
      <c r="P79">
        <v>38</v>
      </c>
    </row>
    <row r="80" spans="1:16" ht="12.75" customHeight="1">
      <c r="A80" s="22"/>
      <c r="B80" s="6">
        <f>IF((B79)&lt;3.27,0,450-VLOOKUP(B79,$M$41:$P$491,4,TRUE))</f>
        <v>104</v>
      </c>
      <c r="C80" s="6">
        <f>VLOOKUP(C79,$K$40:$L$491,2,TRUE)</f>
        <v>96</v>
      </c>
      <c r="D80" s="6">
        <f>VLOOKUP(D79,$J$40:$L$491,3,TRUE)</f>
        <v>105</v>
      </c>
      <c r="E80" s="6">
        <f>IF((E79)&lt;$N$41,0,450-VLOOKUP(E79,$N$41:$P$491,3,TRUE))</f>
        <v>131</v>
      </c>
      <c r="F80" s="21"/>
      <c r="G80" s="36"/>
      <c r="J80" s="2">
        <v>5.64000000000001</v>
      </c>
      <c r="K80" s="8">
        <v>6.64000000000001</v>
      </c>
      <c r="L80">
        <v>39</v>
      </c>
      <c r="N80" s="1">
        <v>0.000853009259230596</v>
      </c>
      <c r="O80">
        <v>411</v>
      </c>
      <c r="P80">
        <v>39</v>
      </c>
    </row>
    <row r="81" spans="1:16" ht="12.75" customHeight="1">
      <c r="A81" s="22" t="s">
        <v>161</v>
      </c>
      <c r="B81" s="16">
        <v>5.83</v>
      </c>
      <c r="C81" s="16">
        <v>7.27</v>
      </c>
      <c r="D81" s="16">
        <v>5.92</v>
      </c>
      <c r="E81" s="17">
        <v>0.002098726851851852</v>
      </c>
      <c r="F81" s="20">
        <f>SUM(B82:E82)</f>
        <v>305</v>
      </c>
      <c r="G81" s="36"/>
      <c r="J81" s="2">
        <v>5.67000000000001</v>
      </c>
      <c r="K81" s="8">
        <v>6.67000000000001</v>
      </c>
      <c r="L81">
        <v>40</v>
      </c>
      <c r="M81">
        <v>3.52999999993232</v>
      </c>
      <c r="N81" s="1">
        <v>0.000854166666638179</v>
      </c>
      <c r="O81">
        <v>410</v>
      </c>
      <c r="P81">
        <v>40</v>
      </c>
    </row>
    <row r="82" spans="1:16" ht="13.5" customHeight="1">
      <c r="A82" s="22"/>
      <c r="B82" s="6">
        <f>IF((B81)&lt;3.27,0,450-VLOOKUP(B81,$M$41:$P$491,4,TRUE))</f>
        <v>102</v>
      </c>
      <c r="C82" s="6">
        <f>VLOOKUP(C81,$K$40:$L$491,2,TRUE)</f>
        <v>59</v>
      </c>
      <c r="D82" s="6">
        <f>VLOOKUP(D81,$J$40:$L$491,3,TRUE)</f>
        <v>48</v>
      </c>
      <c r="E82" s="6">
        <f>IF((E81)&lt;$N$41,0,450-VLOOKUP(E81,$N$41:$P$491,3,TRUE))</f>
        <v>96</v>
      </c>
      <c r="F82" s="21"/>
      <c r="G82" s="36"/>
      <c r="J82" s="2">
        <v>5.70000000000001</v>
      </c>
      <c r="K82" s="8">
        <v>6.70000000000001</v>
      </c>
      <c r="L82">
        <v>41</v>
      </c>
      <c r="N82" s="1">
        <v>0.000855324074045762</v>
      </c>
      <c r="O82">
        <v>409</v>
      </c>
      <c r="P82">
        <v>41</v>
      </c>
    </row>
    <row r="83" spans="1:16" ht="12.75" customHeight="1">
      <c r="A83" s="23" t="s">
        <v>151</v>
      </c>
      <c r="B83" s="16">
        <v>5.44</v>
      </c>
      <c r="C83" s="16">
        <v>8.81</v>
      </c>
      <c r="D83" s="16">
        <v>6.96</v>
      </c>
      <c r="E83" s="17">
        <v>0.0017098379629629631</v>
      </c>
      <c r="F83" s="25">
        <f>SUM(B84:E84)</f>
        <v>458</v>
      </c>
      <c r="G83" s="36"/>
      <c r="J83" s="2">
        <v>5.73000000000001</v>
      </c>
      <c r="K83" s="8">
        <v>6.73000000000001</v>
      </c>
      <c r="L83">
        <v>42</v>
      </c>
      <c r="N83" s="1">
        <v>0.000856481481453346</v>
      </c>
      <c r="O83">
        <v>408</v>
      </c>
      <c r="P83">
        <v>42</v>
      </c>
    </row>
    <row r="84" spans="1:16" ht="12.75" customHeight="1">
      <c r="A84" s="24"/>
      <c r="B84" s="15">
        <f>IF((B83)&lt;3.27,0,450-VLOOKUP(B83,$M$41:$P$491,4,TRUE))</f>
        <v>121</v>
      </c>
      <c r="C84" s="15">
        <f>VLOOKUP(C83,$K$40:$L$491,2,TRUE)</f>
        <v>111</v>
      </c>
      <c r="D84" s="6">
        <f>VLOOKUP(D83,$J$40:$L$491,3,TRUE)</f>
        <v>82</v>
      </c>
      <c r="E84" s="6">
        <f>IF((E83)&lt;$N$41,0,450-VLOOKUP(E83,$N$41:$P$491,3,TRUE))</f>
        <v>144</v>
      </c>
      <c r="F84" s="26"/>
      <c r="G84" s="36"/>
      <c r="J84" s="2">
        <v>5.76000000000001</v>
      </c>
      <c r="K84" s="8">
        <v>6.76000000000001</v>
      </c>
      <c r="L84">
        <v>43</v>
      </c>
      <c r="N84" s="1">
        <v>0.000857638888860929</v>
      </c>
      <c r="O84">
        <v>407</v>
      </c>
      <c r="P84">
        <v>43</v>
      </c>
    </row>
    <row r="85" spans="1:16" ht="12.75" customHeight="1">
      <c r="A85" s="27" t="s">
        <v>152</v>
      </c>
      <c r="B85" s="18">
        <v>5.38</v>
      </c>
      <c r="C85" s="18">
        <v>8.6</v>
      </c>
      <c r="D85" s="16">
        <v>6.42</v>
      </c>
      <c r="E85" s="19">
        <v>0.0015332175925925927</v>
      </c>
      <c r="F85" s="29">
        <f>SUM(B86:E86)</f>
        <v>458</v>
      </c>
      <c r="G85" s="36"/>
      <c r="J85" s="2">
        <v>5.79000000000001</v>
      </c>
      <c r="K85" s="8">
        <v>6.79000000000001</v>
      </c>
      <c r="L85">
        <v>44</v>
      </c>
      <c r="N85" s="1">
        <v>0.000858796296268512</v>
      </c>
      <c r="O85">
        <v>406</v>
      </c>
      <c r="P85">
        <v>44</v>
      </c>
    </row>
    <row r="86" spans="1:16" ht="12.75" customHeight="1" thickBot="1">
      <c r="A86" s="28"/>
      <c r="B86" s="7">
        <f>IF((B85)&lt;3.27,0,450-VLOOKUP(B85,$M$41:$P$491,4,TRUE))</f>
        <v>124</v>
      </c>
      <c r="C86" s="7">
        <f>VLOOKUP(C85,$K$40:$L$491,2,TRUE)</f>
        <v>104</v>
      </c>
      <c r="D86" s="7">
        <f>VLOOKUP(D85,$J$40:$L$491,3,TRUE)</f>
        <v>64</v>
      </c>
      <c r="E86" s="7">
        <f>IF((E85)&lt;$N$41,0,450-VLOOKUP(E85,$N$41:$P$491,3,TRUE))</f>
        <v>166</v>
      </c>
      <c r="F86" s="30"/>
      <c r="G86" s="37"/>
      <c r="J86" s="2">
        <v>5.82000000000001</v>
      </c>
      <c r="K86" s="8">
        <v>6.82000000000001</v>
      </c>
      <c r="L86">
        <v>45</v>
      </c>
      <c r="M86">
        <v>3.5399999999436</v>
      </c>
      <c r="N86" s="1">
        <v>0.000859953703676095</v>
      </c>
      <c r="O86">
        <v>405</v>
      </c>
      <c r="P86">
        <v>45</v>
      </c>
    </row>
    <row r="87" spans="10:16" ht="12.75" customHeight="1" thickTop="1">
      <c r="J87" s="2">
        <v>5.85000000000001</v>
      </c>
      <c r="K87" s="8">
        <v>6.85000000000001</v>
      </c>
      <c r="L87">
        <v>46</v>
      </c>
      <c r="N87" s="1">
        <v>0.000861111111083679</v>
      </c>
      <c r="O87">
        <v>404</v>
      </c>
      <c r="P87">
        <v>46</v>
      </c>
    </row>
    <row r="88" spans="10:16" ht="12.75" customHeight="1" thickBot="1">
      <c r="J88" s="2">
        <v>5.88000000000001</v>
      </c>
      <c r="K88" s="8">
        <v>6.88000000000001</v>
      </c>
      <c r="L88">
        <v>47</v>
      </c>
      <c r="N88" s="1">
        <v>0.000862268518491262</v>
      </c>
      <c r="O88">
        <v>403</v>
      </c>
      <c r="P88">
        <v>47</v>
      </c>
    </row>
    <row r="89" spans="1:16" ht="27" customHeight="1" thickTop="1">
      <c r="A89" s="31" t="s">
        <v>147</v>
      </c>
      <c r="B89" s="32"/>
      <c r="C89" s="32"/>
      <c r="D89" s="32"/>
      <c r="E89" s="32"/>
      <c r="F89" s="32"/>
      <c r="G89" s="33"/>
      <c r="J89" s="2">
        <v>5.91000000000001</v>
      </c>
      <c r="K89" s="8">
        <v>6.91000000000001</v>
      </c>
      <c r="L89">
        <v>48</v>
      </c>
      <c r="N89" s="1">
        <v>0.000863425925898845</v>
      </c>
      <c r="O89">
        <v>402</v>
      </c>
      <c r="P89">
        <v>48</v>
      </c>
    </row>
    <row r="90" spans="1:16" ht="12.75" customHeight="1">
      <c r="A90" s="4" t="s">
        <v>5</v>
      </c>
      <c r="B90" s="5" t="s">
        <v>3</v>
      </c>
      <c r="C90" s="5" t="s">
        <v>97</v>
      </c>
      <c r="D90" s="5" t="s">
        <v>95</v>
      </c>
      <c r="E90" s="5" t="s">
        <v>2</v>
      </c>
      <c r="F90" s="5" t="s">
        <v>4</v>
      </c>
      <c r="G90" s="34"/>
      <c r="J90" s="2">
        <v>5.94000000000001</v>
      </c>
      <c r="K90" s="8">
        <v>6.94000000000001</v>
      </c>
      <c r="L90">
        <v>49</v>
      </c>
      <c r="N90" s="1">
        <v>0.000864583333306429</v>
      </c>
      <c r="O90">
        <v>401</v>
      </c>
      <c r="P90">
        <v>49</v>
      </c>
    </row>
    <row r="91" spans="1:16" ht="12.75" customHeight="1">
      <c r="A91" s="22" t="s">
        <v>154</v>
      </c>
      <c r="B91" s="16">
        <v>5.21</v>
      </c>
      <c r="C91" s="16">
        <v>8.07</v>
      </c>
      <c r="D91" s="16">
        <v>6.18</v>
      </c>
      <c r="E91" s="17">
        <v>0.0017875</v>
      </c>
      <c r="F91" s="20">
        <f>SUM(B92:E92)</f>
        <v>409</v>
      </c>
      <c r="G91" s="35">
        <f>SUM(F91:F102)-MIN(F91:F102)</f>
        <v>2770</v>
      </c>
      <c r="J91" s="2">
        <v>5.97000000000001</v>
      </c>
      <c r="K91" s="8">
        <v>6.97000000000001</v>
      </c>
      <c r="L91">
        <v>50</v>
      </c>
      <c r="M91">
        <v>3.54999999995488</v>
      </c>
      <c r="N91" s="1">
        <v>0.000865740740714012</v>
      </c>
      <c r="O91">
        <v>400</v>
      </c>
      <c r="P91">
        <v>50</v>
      </c>
    </row>
    <row r="92" spans="1:16" ht="12.75" customHeight="1">
      <c r="A92" s="22"/>
      <c r="B92" s="6">
        <f>IF((B91)&lt;3.27,0,450-VLOOKUP(B91,$M$41:$P$491,4,TRUE))</f>
        <v>133</v>
      </c>
      <c r="C92" s="6">
        <f>VLOOKUP(C91,$K$40:$L$491,2,TRUE)</f>
        <v>86</v>
      </c>
      <c r="D92" s="6">
        <f>VLOOKUP(D91,$J$40:$L$491,3,TRUE)</f>
        <v>56</v>
      </c>
      <c r="E92" s="6">
        <f>IF((E91)&lt;$N$41,0,450-VLOOKUP(E91,$N$41:$P$491,3,TRUE))</f>
        <v>134</v>
      </c>
      <c r="F92" s="21"/>
      <c r="G92" s="36"/>
      <c r="J92" s="2">
        <v>6.00000000000001</v>
      </c>
      <c r="K92" s="8">
        <v>7.00000000000001</v>
      </c>
      <c r="L92">
        <v>51</v>
      </c>
      <c r="N92" s="1">
        <v>0.000866898148121595</v>
      </c>
      <c r="O92">
        <v>399</v>
      </c>
      <c r="P92">
        <v>51</v>
      </c>
    </row>
    <row r="93" spans="1:16" ht="12.75" customHeight="1">
      <c r="A93" s="22" t="s">
        <v>155</v>
      </c>
      <c r="B93" s="16">
        <v>5.07</v>
      </c>
      <c r="C93" s="16">
        <v>9.51</v>
      </c>
      <c r="D93" s="16">
        <v>7.61</v>
      </c>
      <c r="E93" s="17">
        <v>0.0015984953703703701</v>
      </c>
      <c r="F93" s="20">
        <f>SUM(B94:E94)</f>
        <v>534</v>
      </c>
      <c r="G93" s="36"/>
      <c r="J93" s="2">
        <v>6.03000000000001</v>
      </c>
      <c r="K93" s="8">
        <v>7.03000000000001</v>
      </c>
      <c r="L93">
        <v>52</v>
      </c>
      <c r="N93" s="1">
        <v>0.000868055555529178</v>
      </c>
      <c r="O93">
        <v>398</v>
      </c>
      <c r="P93">
        <v>52</v>
      </c>
    </row>
    <row r="94" spans="1:16" ht="12.75" customHeight="1">
      <c r="A94" s="22"/>
      <c r="B94" s="6">
        <f>IF((B93)&lt;3.27,0,450-VLOOKUP(B93,$M$41:$P$491,4,TRUE))</f>
        <v>139</v>
      </c>
      <c r="C94" s="6">
        <f>VLOOKUP(C93,$K$40:$L$491,2,TRUE)</f>
        <v>134</v>
      </c>
      <c r="D94" s="6">
        <f>VLOOKUP(D93,$J$40:$L$491,3,TRUE)</f>
        <v>104</v>
      </c>
      <c r="E94" s="6">
        <f>IF((E93)&lt;$N$41,0,450-VLOOKUP(E93,$N$41:$P$491,3,TRUE))</f>
        <v>157</v>
      </c>
      <c r="F94" s="21"/>
      <c r="G94" s="36"/>
      <c r="J94" s="2">
        <v>6.06000000000001</v>
      </c>
      <c r="K94" s="8">
        <v>7.06000000000001</v>
      </c>
      <c r="L94">
        <v>53</v>
      </c>
      <c r="N94" s="1">
        <v>0.000869212962936762</v>
      </c>
      <c r="O94">
        <v>397</v>
      </c>
      <c r="P94">
        <v>53</v>
      </c>
    </row>
    <row r="95" spans="1:16" ht="12.75" customHeight="1">
      <c r="A95" s="22" t="s">
        <v>156</v>
      </c>
      <c r="B95" s="16">
        <v>5.09</v>
      </c>
      <c r="C95" s="16">
        <v>9.02</v>
      </c>
      <c r="D95" s="16">
        <v>6.76</v>
      </c>
      <c r="E95" s="17">
        <v>0.0015315972222222222</v>
      </c>
      <c r="F95" s="20">
        <f>SUM(B96:E96)</f>
        <v>499</v>
      </c>
      <c r="G95" s="36"/>
      <c r="J95" s="2">
        <v>6.09000000000001</v>
      </c>
      <c r="K95" s="8">
        <v>7.09000000000001</v>
      </c>
      <c r="L95">
        <v>54</v>
      </c>
      <c r="N95" s="1">
        <v>0.000870370370344345</v>
      </c>
      <c r="O95">
        <v>396</v>
      </c>
      <c r="P95">
        <v>54</v>
      </c>
    </row>
    <row r="96" spans="1:16" ht="13.5" customHeight="1">
      <c r="A96" s="22"/>
      <c r="B96" s="6">
        <f>IF((B95)&lt;3.27,0,450-VLOOKUP(B95,$M$41:$P$491,4,TRUE))</f>
        <v>139</v>
      </c>
      <c r="C96" s="6">
        <f>VLOOKUP(C95,$K$40:$L$491,2,TRUE)</f>
        <v>118</v>
      </c>
      <c r="D96" s="6">
        <f>VLOOKUP(D95,$J$40:$L$491,3,TRUE)</f>
        <v>76</v>
      </c>
      <c r="E96" s="6">
        <f>IF((E95)&lt;$N$41,0,450-VLOOKUP(E95,$N$41:$P$491,3,TRUE))</f>
        <v>166</v>
      </c>
      <c r="F96" s="21"/>
      <c r="G96" s="36"/>
      <c r="J96" s="2">
        <v>6.12000000000001</v>
      </c>
      <c r="K96" s="8">
        <v>7.12000000000001</v>
      </c>
      <c r="L96">
        <v>55</v>
      </c>
      <c r="M96">
        <v>3.55999999996616</v>
      </c>
      <c r="N96" s="1">
        <v>0.000871527777751928</v>
      </c>
      <c r="O96">
        <v>395</v>
      </c>
      <c r="P96">
        <v>55</v>
      </c>
    </row>
    <row r="97" spans="1:16" ht="12.75" customHeight="1">
      <c r="A97" s="22" t="s">
        <v>157</v>
      </c>
      <c r="B97" s="16">
        <v>4.91</v>
      </c>
      <c r="C97" s="16">
        <v>10.15</v>
      </c>
      <c r="D97" s="16">
        <v>6.67</v>
      </c>
      <c r="E97" s="17">
        <v>0.0014148148148148147</v>
      </c>
      <c r="F97" s="20">
        <f>SUM(B98:E98)</f>
        <v>556</v>
      </c>
      <c r="G97" s="36"/>
      <c r="J97" s="2">
        <v>6.15000000000001</v>
      </c>
      <c r="K97" s="8">
        <v>7.15000000000001</v>
      </c>
      <c r="L97">
        <v>56</v>
      </c>
      <c r="N97" s="1">
        <v>0.000872685185159511</v>
      </c>
      <c r="O97">
        <v>394</v>
      </c>
      <c r="P97">
        <v>56</v>
      </c>
    </row>
    <row r="98" spans="1:16" ht="12.75" customHeight="1">
      <c r="A98" s="22"/>
      <c r="B98" s="6">
        <f>IF((B97)&lt;3.27,0,450-VLOOKUP(B97,$M$41:$P$491,4,TRUE))</f>
        <v>147</v>
      </c>
      <c r="C98" s="6">
        <f>VLOOKUP(C97,$K$40:$L$491,2,TRUE)</f>
        <v>156</v>
      </c>
      <c r="D98" s="6">
        <f>VLOOKUP(D97,$J$40:$L$491,3,TRUE)</f>
        <v>73</v>
      </c>
      <c r="E98" s="6">
        <f>IF((E97)&lt;$N$41,0,450-VLOOKUP(E97,$N$41:$P$491,3,TRUE))</f>
        <v>180</v>
      </c>
      <c r="F98" s="21"/>
      <c r="G98" s="36"/>
      <c r="J98" s="2">
        <v>6.18000000000001</v>
      </c>
      <c r="K98" s="8">
        <v>7.18000000000001</v>
      </c>
      <c r="L98">
        <v>57</v>
      </c>
      <c r="N98" s="1">
        <v>0.000873842592567095</v>
      </c>
      <c r="O98">
        <v>393</v>
      </c>
      <c r="P98">
        <v>57</v>
      </c>
    </row>
    <row r="99" spans="1:16" ht="12.75" customHeight="1">
      <c r="A99" s="23" t="s">
        <v>158</v>
      </c>
      <c r="B99" s="16">
        <v>4.48</v>
      </c>
      <c r="C99" s="16">
        <v>10.51</v>
      </c>
      <c r="D99" s="16">
        <v>7.24</v>
      </c>
      <c r="E99" s="17">
        <v>0.00144375</v>
      </c>
      <c r="F99" s="25">
        <f>SUM(B100:E100)</f>
        <v>625</v>
      </c>
      <c r="G99" s="36"/>
      <c r="J99" s="2">
        <v>6.21000000000001</v>
      </c>
      <c r="K99" s="8">
        <v>7.21000000000001</v>
      </c>
      <c r="L99">
        <v>58</v>
      </c>
      <c r="N99" s="1">
        <v>0.000874999999974678</v>
      </c>
      <c r="O99">
        <v>392</v>
      </c>
      <c r="P99">
        <v>58</v>
      </c>
    </row>
    <row r="100" spans="1:16" ht="12.75" customHeight="1">
      <c r="A100" s="24"/>
      <c r="B100" s="15">
        <f>IF((B99)&lt;3.27,0,450-VLOOKUP(B99,$M$41:$P$491,4,TRUE))</f>
        <v>188</v>
      </c>
      <c r="C100" s="15">
        <f>VLOOKUP(C99,$K$40:$L$491,2,TRUE)</f>
        <v>168</v>
      </c>
      <c r="D100" s="6">
        <f>VLOOKUP(D99,$J$40:$L$491,3,TRUE)</f>
        <v>92</v>
      </c>
      <c r="E100" s="6">
        <f>IF((E99)&lt;$N$41,0,450-VLOOKUP(E99,$N$41:$P$491,3,TRUE))</f>
        <v>177</v>
      </c>
      <c r="F100" s="26"/>
      <c r="G100" s="36"/>
      <c r="J100" s="2">
        <v>6.24000000000001</v>
      </c>
      <c r="K100" s="8">
        <v>7.24000000000001</v>
      </c>
      <c r="L100">
        <v>59</v>
      </c>
      <c r="N100" s="1">
        <v>0.000876157407382261</v>
      </c>
      <c r="O100">
        <v>391</v>
      </c>
      <c r="P100">
        <v>59</v>
      </c>
    </row>
    <row r="101" spans="1:16" ht="12.75" customHeight="1">
      <c r="A101" s="27" t="s">
        <v>159</v>
      </c>
      <c r="B101" s="18">
        <v>4.99</v>
      </c>
      <c r="C101" s="18">
        <v>9.33</v>
      </c>
      <c r="D101" s="16">
        <v>8.25</v>
      </c>
      <c r="E101" s="19">
        <v>0.0015776620370370371</v>
      </c>
      <c r="F101" s="29">
        <f>SUM(B102:E102)</f>
        <v>556</v>
      </c>
      <c r="G101" s="36"/>
      <c r="J101" s="2">
        <v>6.27000000000001</v>
      </c>
      <c r="K101" s="8">
        <v>7.27000000000001</v>
      </c>
      <c r="L101">
        <v>60</v>
      </c>
      <c r="M101">
        <v>3.56999999997744</v>
      </c>
      <c r="N101" s="1">
        <v>0.000877314814789844</v>
      </c>
      <c r="O101">
        <v>390</v>
      </c>
      <c r="P101">
        <v>60</v>
      </c>
    </row>
    <row r="102" spans="1:16" ht="12.75" customHeight="1" thickBot="1">
      <c r="A102" s="28"/>
      <c r="B102" s="7">
        <f>IF((B101)&lt;3.27,0,450-VLOOKUP(B101,$M$41:$P$491,4,TRUE))</f>
        <v>143</v>
      </c>
      <c r="C102" s="7">
        <f>VLOOKUP(C101,$K$40:$L$491,2,TRUE)</f>
        <v>128</v>
      </c>
      <c r="D102" s="7">
        <f>VLOOKUP(D101,$J$40:$L$491,3,TRUE)</f>
        <v>125</v>
      </c>
      <c r="E102" s="7">
        <f>IF((E101)&lt;$N$41,0,450-VLOOKUP(E101,$N$41:$P$491,3,TRUE))</f>
        <v>160</v>
      </c>
      <c r="F102" s="30"/>
      <c r="G102" s="37"/>
      <c r="J102" s="2">
        <v>6.30000000000001</v>
      </c>
      <c r="K102" s="8">
        <v>7.30000000000001</v>
      </c>
      <c r="L102">
        <v>61</v>
      </c>
      <c r="N102" s="1">
        <v>0.000878472222197428</v>
      </c>
      <c r="O102">
        <v>389</v>
      </c>
      <c r="P102">
        <v>61</v>
      </c>
    </row>
    <row r="103" spans="10:16" ht="12.75" customHeight="1" thickTop="1">
      <c r="J103" s="2">
        <v>6.33000000000002</v>
      </c>
      <c r="K103" s="8">
        <v>7.33000000000002</v>
      </c>
      <c r="L103">
        <v>62</v>
      </c>
      <c r="N103" s="1">
        <v>0.000879629629605011</v>
      </c>
      <c r="O103">
        <v>388</v>
      </c>
      <c r="P103">
        <v>62</v>
      </c>
    </row>
    <row r="104" spans="10:16" ht="12.75" customHeight="1" thickBot="1">
      <c r="J104" s="2">
        <v>6.36000000000002</v>
      </c>
      <c r="K104" s="8">
        <v>7.36000000000002</v>
      </c>
      <c r="L104">
        <v>63</v>
      </c>
      <c r="N104" s="1">
        <v>0.000880787037012594</v>
      </c>
      <c r="O104">
        <v>387</v>
      </c>
      <c r="P104">
        <v>63</v>
      </c>
    </row>
    <row r="105" spans="1:16" ht="27" customHeight="1" thickTop="1">
      <c r="A105" s="31" t="s">
        <v>162</v>
      </c>
      <c r="B105" s="32"/>
      <c r="C105" s="32"/>
      <c r="D105" s="32"/>
      <c r="E105" s="32"/>
      <c r="F105" s="32"/>
      <c r="G105" s="33"/>
      <c r="J105" s="2">
        <v>6.39000000000002</v>
      </c>
      <c r="K105" s="8">
        <v>7.39000000000002</v>
      </c>
      <c r="L105">
        <v>64</v>
      </c>
      <c r="N105" s="1">
        <v>0.000881944444420177</v>
      </c>
      <c r="O105">
        <v>386</v>
      </c>
      <c r="P105">
        <v>64</v>
      </c>
    </row>
    <row r="106" spans="1:16" ht="12.75" customHeight="1">
      <c r="A106" s="4" t="s">
        <v>5</v>
      </c>
      <c r="B106" s="5" t="s">
        <v>3</v>
      </c>
      <c r="C106" s="5" t="s">
        <v>97</v>
      </c>
      <c r="D106" s="5" t="s">
        <v>95</v>
      </c>
      <c r="E106" s="5" t="s">
        <v>2</v>
      </c>
      <c r="F106" s="5" t="s">
        <v>4</v>
      </c>
      <c r="G106" s="34"/>
      <c r="J106" s="2">
        <v>6.42000000000002</v>
      </c>
      <c r="K106" s="8">
        <v>7.42000000000002</v>
      </c>
      <c r="L106">
        <v>65</v>
      </c>
      <c r="M106">
        <v>3.57999999998872</v>
      </c>
      <c r="N106" s="1">
        <v>0.000883101851827761</v>
      </c>
      <c r="O106">
        <v>385</v>
      </c>
      <c r="P106">
        <v>65</v>
      </c>
    </row>
    <row r="107" spans="1:16" ht="12.75" customHeight="1">
      <c r="A107" s="22" t="s">
        <v>163</v>
      </c>
      <c r="B107" s="16">
        <v>5.35</v>
      </c>
      <c r="C107" s="16">
        <v>8.48</v>
      </c>
      <c r="D107" s="16">
        <v>6.8</v>
      </c>
      <c r="E107" s="17">
        <v>0.0014763888888888888</v>
      </c>
      <c r="F107" s="20">
        <f>SUM(B108:E108)</f>
        <v>476</v>
      </c>
      <c r="G107" s="35">
        <f>SUM(F107:F118)-MIN(F107:F118)</f>
        <v>2425</v>
      </c>
      <c r="J107" s="2">
        <v>6.45000000000002</v>
      </c>
      <c r="K107" s="8">
        <v>7.45000000000002</v>
      </c>
      <c r="L107">
        <v>66</v>
      </c>
      <c r="N107" s="1">
        <v>0.000884259259235344</v>
      </c>
      <c r="O107">
        <v>384</v>
      </c>
      <c r="P107">
        <v>66</v>
      </c>
    </row>
    <row r="108" spans="1:16" ht="12.75" customHeight="1">
      <c r="A108" s="22"/>
      <c r="B108" s="6">
        <f>IF((B107)&lt;3.27,0,450-VLOOKUP(B107,$M$41:$P$491,4,TRUE))</f>
        <v>126</v>
      </c>
      <c r="C108" s="6">
        <f>VLOOKUP(C107,$K$40:$L$491,2,TRUE)</f>
        <v>100</v>
      </c>
      <c r="D108" s="6">
        <f>VLOOKUP(D107,$J$40:$L$491,3,TRUE)</f>
        <v>77</v>
      </c>
      <c r="E108" s="6">
        <f>IF((E107)&lt;$N$41,0,450-VLOOKUP(E107,$N$41:$P$491,3,TRUE))</f>
        <v>173</v>
      </c>
      <c r="F108" s="21"/>
      <c r="G108" s="36"/>
      <c r="J108" s="2">
        <v>6.48000000000002</v>
      </c>
      <c r="K108" s="8">
        <v>7.48000000000002</v>
      </c>
      <c r="L108">
        <v>67</v>
      </c>
      <c r="N108" s="1">
        <v>0.000885416666642927</v>
      </c>
      <c r="O108">
        <v>383</v>
      </c>
      <c r="P108">
        <v>67</v>
      </c>
    </row>
    <row r="109" spans="1:16" ht="12.75" customHeight="1">
      <c r="A109" s="22" t="s">
        <v>164</v>
      </c>
      <c r="B109" s="16">
        <v>5.47</v>
      </c>
      <c r="C109" s="16">
        <v>8.37</v>
      </c>
      <c r="D109" s="16">
        <v>5.25</v>
      </c>
      <c r="E109" s="17">
        <v>0.001597453703703704</v>
      </c>
      <c r="F109" s="20">
        <f>SUM(B110:E110)</f>
        <v>399</v>
      </c>
      <c r="G109" s="36"/>
      <c r="J109" s="2">
        <v>6.51000000000002</v>
      </c>
      <c r="K109" s="8">
        <v>7.51000000000002</v>
      </c>
      <c r="L109">
        <v>68</v>
      </c>
      <c r="N109" s="1">
        <v>0.00088657407405051</v>
      </c>
      <c r="O109">
        <v>382</v>
      </c>
      <c r="P109">
        <v>68</v>
      </c>
    </row>
    <row r="110" spans="1:16" ht="13.5" customHeight="1">
      <c r="A110" s="22"/>
      <c r="B110" s="6">
        <f>IF((B109)&lt;3.27,0,450-VLOOKUP(B109,$M$41:$P$491,4,TRUE))</f>
        <v>120</v>
      </c>
      <c r="C110" s="6">
        <f>VLOOKUP(C109,$K$40:$L$491,2,TRUE)</f>
        <v>96</v>
      </c>
      <c r="D110" s="6">
        <f>VLOOKUP(D109,$J$40:$L$491,3,TRUE)</f>
        <v>25</v>
      </c>
      <c r="E110" s="6">
        <f>IF((E109)&lt;$N$41,0,450-VLOOKUP(E109,$N$41:$P$491,3,TRUE))</f>
        <v>158</v>
      </c>
      <c r="F110" s="21"/>
      <c r="G110" s="36"/>
      <c r="J110" s="2">
        <v>6.54000000000002</v>
      </c>
      <c r="K110" s="8">
        <v>7.54000000000002</v>
      </c>
      <c r="L110">
        <v>69</v>
      </c>
      <c r="N110" s="1">
        <v>0.000887731481458094</v>
      </c>
      <c r="O110">
        <v>381</v>
      </c>
      <c r="P110">
        <v>69</v>
      </c>
    </row>
    <row r="111" spans="1:16" ht="12.75" customHeight="1">
      <c r="A111" s="22" t="s">
        <v>165</v>
      </c>
      <c r="B111" s="16">
        <v>5.28</v>
      </c>
      <c r="C111" s="16">
        <v>7.98</v>
      </c>
      <c r="D111" s="16">
        <v>5.38</v>
      </c>
      <c r="E111" s="17">
        <v>0.0016953703703703705</v>
      </c>
      <c r="F111" s="20">
        <f>SUM(B112:E112)</f>
        <v>388</v>
      </c>
      <c r="G111" s="36"/>
      <c r="J111" s="2">
        <v>6.57000000000002</v>
      </c>
      <c r="K111" s="8">
        <v>7.57000000000002</v>
      </c>
      <c r="L111">
        <v>70</v>
      </c>
      <c r="M111">
        <v>3.59</v>
      </c>
      <c r="N111" s="1">
        <v>0.000888888888865677</v>
      </c>
      <c r="O111">
        <v>380</v>
      </c>
      <c r="P111">
        <v>70</v>
      </c>
    </row>
    <row r="112" spans="1:16" ht="12.75" customHeight="1">
      <c r="A112" s="22"/>
      <c r="B112" s="6">
        <f>IF((B111)&lt;3.27,0,450-VLOOKUP(B111,$M$41:$P$491,4,TRUE))</f>
        <v>129</v>
      </c>
      <c r="C112" s="6">
        <f>VLOOKUP(C111,$K$40:$L$491,2,TRUE)</f>
        <v>83</v>
      </c>
      <c r="D112" s="6">
        <f>VLOOKUP(D111,$J$40:$L$491,3,TRUE)</f>
        <v>30</v>
      </c>
      <c r="E112" s="6">
        <f>IF((E111)&lt;$N$41,0,450-VLOOKUP(E111,$N$41:$P$491,3,TRUE))</f>
        <v>146</v>
      </c>
      <c r="F112" s="21"/>
      <c r="G112" s="36"/>
      <c r="J112" s="2">
        <v>6.60000000000002</v>
      </c>
      <c r="K112" s="8">
        <v>7.60000000000002</v>
      </c>
      <c r="L112">
        <v>71</v>
      </c>
      <c r="N112" s="1">
        <v>0.00089004629627326</v>
      </c>
      <c r="O112">
        <v>379</v>
      </c>
      <c r="P112">
        <v>71</v>
      </c>
    </row>
    <row r="113" spans="1:16" ht="12.75" customHeight="1">
      <c r="A113" s="22" t="s">
        <v>166</v>
      </c>
      <c r="B113" s="16">
        <v>5.22</v>
      </c>
      <c r="C113" s="16">
        <v>8.61</v>
      </c>
      <c r="D113" s="16">
        <v>7.03</v>
      </c>
      <c r="E113" s="17">
        <v>0.0018324074074074074</v>
      </c>
      <c r="F113" s="20">
        <f>SUM(B114:E114)</f>
        <v>450</v>
      </c>
      <c r="G113" s="36"/>
      <c r="J113" s="2">
        <v>6.63000000000002</v>
      </c>
      <c r="K113" s="8">
        <v>7.63000000000002</v>
      </c>
      <c r="L113">
        <v>72</v>
      </c>
      <c r="N113" s="1">
        <v>0.000891203703680843</v>
      </c>
      <c r="O113">
        <v>378</v>
      </c>
      <c r="P113">
        <v>72</v>
      </c>
    </row>
    <row r="114" spans="1:16" ht="12.75" customHeight="1">
      <c r="A114" s="22"/>
      <c r="B114" s="6">
        <f>IF((B113)&lt;3.27,0,450-VLOOKUP(B113,$M$41:$P$491,4,TRUE))</f>
        <v>132</v>
      </c>
      <c r="C114" s="6">
        <f>VLOOKUP(C113,$K$40:$L$491,2,TRUE)</f>
        <v>104</v>
      </c>
      <c r="D114" s="6">
        <f>VLOOKUP(D113,$J$40:$L$491,3,TRUE)</f>
        <v>85</v>
      </c>
      <c r="E114" s="6">
        <f>IF((E113)&lt;$N$41,0,450-VLOOKUP(E113,$N$41:$P$491,3,TRUE))</f>
        <v>129</v>
      </c>
      <c r="F114" s="21"/>
      <c r="G114" s="36"/>
      <c r="J114" s="2">
        <v>6.66000000000002</v>
      </c>
      <c r="K114" s="8">
        <v>7.66000000000002</v>
      </c>
      <c r="L114">
        <v>73</v>
      </c>
      <c r="N114" s="1">
        <v>0.000892361111088427</v>
      </c>
      <c r="O114">
        <v>377</v>
      </c>
      <c r="P114">
        <v>73</v>
      </c>
    </row>
    <row r="115" spans="1:16" ht="12.75" customHeight="1">
      <c r="A115" s="23" t="s">
        <v>168</v>
      </c>
      <c r="B115" s="16">
        <v>4.99</v>
      </c>
      <c r="C115" s="16">
        <v>9.39</v>
      </c>
      <c r="D115" s="16">
        <v>8.2</v>
      </c>
      <c r="E115" s="17">
        <v>0.0013569444444444445</v>
      </c>
      <c r="F115" s="25">
        <f>SUM(B116:E116)</f>
        <v>584</v>
      </c>
      <c r="G115" s="36"/>
      <c r="J115" s="2">
        <v>6.69000000000002</v>
      </c>
      <c r="K115" s="8">
        <v>7.69000000000002</v>
      </c>
      <c r="L115">
        <v>74</v>
      </c>
      <c r="N115" s="1">
        <v>0.00089351851849601</v>
      </c>
      <c r="O115">
        <v>376</v>
      </c>
      <c r="P115">
        <v>74</v>
      </c>
    </row>
    <row r="116" spans="1:16" ht="12.75" customHeight="1">
      <c r="A116" s="24"/>
      <c r="B116" s="15">
        <f>IF((B115)&lt;3.27,0,450-VLOOKUP(B115,$M$41:$P$491,4,TRUE))</f>
        <v>143</v>
      </c>
      <c r="C116" s="15">
        <f>VLOOKUP(C115,$K$40:$L$491,2,TRUE)</f>
        <v>130</v>
      </c>
      <c r="D116" s="6">
        <f>VLOOKUP(D115,$J$40:$L$491,3,TRUE)</f>
        <v>124</v>
      </c>
      <c r="E116" s="6">
        <f>IF((E115)&lt;$N$41,0,450-VLOOKUP(E115,$N$41:$P$491,3,TRUE))</f>
        <v>187</v>
      </c>
      <c r="F116" s="26"/>
      <c r="G116" s="36"/>
      <c r="J116" s="2">
        <v>6.72000000000002</v>
      </c>
      <c r="K116" s="8">
        <v>7.72000000000002</v>
      </c>
      <c r="L116">
        <v>75</v>
      </c>
      <c r="M116">
        <v>3.60000000001128</v>
      </c>
      <c r="N116" s="1">
        <v>0.000894675925903593</v>
      </c>
      <c r="O116">
        <v>375</v>
      </c>
      <c r="P116">
        <v>75</v>
      </c>
    </row>
    <row r="117" spans="1:16" ht="12.75" customHeight="1">
      <c r="A117" s="27" t="s">
        <v>167</v>
      </c>
      <c r="B117" s="18">
        <v>5.11</v>
      </c>
      <c r="C117" s="18">
        <v>9.07</v>
      </c>
      <c r="D117" s="16">
        <v>7.23</v>
      </c>
      <c r="E117" s="19">
        <v>0.0015055555555555558</v>
      </c>
      <c r="F117" s="29">
        <f>SUM(B118:E118)</f>
        <v>516</v>
      </c>
      <c r="G117" s="36"/>
      <c r="J117" s="2">
        <v>6.75000000000002</v>
      </c>
      <c r="K117" s="8">
        <v>7.75000000000002</v>
      </c>
      <c r="L117">
        <v>76</v>
      </c>
      <c r="N117" s="1">
        <v>0.000895833333311176</v>
      </c>
      <c r="O117">
        <v>374</v>
      </c>
      <c r="P117">
        <v>76</v>
      </c>
    </row>
    <row r="118" spans="1:16" ht="12.75" customHeight="1" thickBot="1">
      <c r="A118" s="28"/>
      <c r="B118" s="7">
        <f>IF((B117)&lt;3.27,0,450-VLOOKUP(B117,$M$41:$P$491,4,TRUE))</f>
        <v>137</v>
      </c>
      <c r="C118" s="7">
        <f>VLOOKUP(C117,$K$40:$L$491,2,TRUE)</f>
        <v>119</v>
      </c>
      <c r="D118" s="7">
        <f>VLOOKUP(D117,$J$40:$L$491,3,TRUE)</f>
        <v>91</v>
      </c>
      <c r="E118" s="7">
        <f>IF((E117)&lt;$N$41,0,450-VLOOKUP(E117,$N$41:$P$491,3,TRUE))</f>
        <v>169</v>
      </c>
      <c r="F118" s="30"/>
      <c r="G118" s="37"/>
      <c r="J118" s="2">
        <v>6.78000000000002</v>
      </c>
      <c r="K118" s="8">
        <v>7.78000000000002</v>
      </c>
      <c r="L118">
        <v>77</v>
      </c>
      <c r="N118" s="1">
        <v>0.00089699074071876</v>
      </c>
      <c r="O118">
        <v>373</v>
      </c>
      <c r="P118">
        <v>77</v>
      </c>
    </row>
    <row r="119" spans="10:16" ht="12.75" customHeight="1" thickTop="1">
      <c r="J119" s="2">
        <v>6.81000000000002</v>
      </c>
      <c r="K119" s="8">
        <v>7.81000000000002</v>
      </c>
      <c r="L119">
        <v>78</v>
      </c>
      <c r="M119" s="2">
        <v>3.61000000001081</v>
      </c>
      <c r="N119" s="1">
        <v>0.000898148148126343</v>
      </c>
      <c r="O119">
        <v>372</v>
      </c>
      <c r="P119">
        <v>78</v>
      </c>
    </row>
    <row r="120" spans="10:16" ht="12.75" customHeight="1" thickBot="1">
      <c r="J120" s="2">
        <v>6.84000000000002</v>
      </c>
      <c r="K120" s="8">
        <v>7.84000000000002</v>
      </c>
      <c r="L120">
        <v>79</v>
      </c>
      <c r="N120" s="1">
        <v>0.000899305555533926</v>
      </c>
      <c r="O120">
        <v>371</v>
      </c>
      <c r="P120">
        <v>79</v>
      </c>
    </row>
    <row r="121" spans="1:16" ht="27" customHeight="1" thickTop="1">
      <c r="A121" s="31" t="s">
        <v>180</v>
      </c>
      <c r="B121" s="32"/>
      <c r="C121" s="32"/>
      <c r="D121" s="32"/>
      <c r="E121" s="32"/>
      <c r="F121" s="32"/>
      <c r="G121" s="33"/>
      <c r="J121" s="2">
        <v>6.87000000000002</v>
      </c>
      <c r="K121" s="8">
        <v>7.87000000000002</v>
      </c>
      <c r="L121">
        <v>80</v>
      </c>
      <c r="N121" s="1">
        <v>0.00090046296294151</v>
      </c>
      <c r="O121">
        <v>370</v>
      </c>
      <c r="P121">
        <v>80</v>
      </c>
    </row>
    <row r="122" spans="1:16" ht="12.75" customHeight="1">
      <c r="A122" s="4" t="s">
        <v>5</v>
      </c>
      <c r="B122" s="5" t="s">
        <v>3</v>
      </c>
      <c r="C122" s="5" t="s">
        <v>97</v>
      </c>
      <c r="D122" s="5" t="s">
        <v>95</v>
      </c>
      <c r="E122" s="5" t="s">
        <v>2</v>
      </c>
      <c r="F122" s="5" t="s">
        <v>4</v>
      </c>
      <c r="G122" s="34"/>
      <c r="J122" s="2">
        <v>6.90000000000002</v>
      </c>
      <c r="K122" s="8">
        <v>7.90000000000002</v>
      </c>
      <c r="L122">
        <v>81</v>
      </c>
      <c r="M122">
        <v>3.62000000001034</v>
      </c>
      <c r="N122" s="1">
        <v>0.000901620370349093</v>
      </c>
      <c r="O122">
        <v>369</v>
      </c>
      <c r="P122">
        <v>81</v>
      </c>
    </row>
    <row r="123" spans="1:16" ht="12.75" customHeight="1">
      <c r="A123" s="22" t="s">
        <v>169</v>
      </c>
      <c r="B123" s="16">
        <v>5.29</v>
      </c>
      <c r="C123" s="16">
        <v>9.72</v>
      </c>
      <c r="D123" s="16">
        <v>10.7</v>
      </c>
      <c r="E123" s="17">
        <v>0.001784837962962963</v>
      </c>
      <c r="F123" s="20">
        <f>SUM(B124:E124)</f>
        <v>611</v>
      </c>
      <c r="G123" s="35">
        <f>SUM(F123:F134)-MIN(F123:F134)</f>
        <v>2554</v>
      </c>
      <c r="J123" s="2">
        <v>6.93000000000002</v>
      </c>
      <c r="K123" s="8">
        <v>7.93000000000002</v>
      </c>
      <c r="L123">
        <v>82</v>
      </c>
      <c r="N123" s="1">
        <v>0.000902777777756676</v>
      </c>
      <c r="O123">
        <v>368</v>
      </c>
      <c r="P123">
        <v>82</v>
      </c>
    </row>
    <row r="124" spans="1:16" ht="13.5" customHeight="1">
      <c r="A124" s="22"/>
      <c r="B124" s="6">
        <f>IF((B123)&lt;3.27,0,450-VLOOKUP(B123,$M$41:$P$491,4,TRUE))</f>
        <v>129</v>
      </c>
      <c r="C124" s="6">
        <f>VLOOKUP(C123,$K$40:$L$491,2,TRUE)</f>
        <v>141</v>
      </c>
      <c r="D124" s="6">
        <f>VLOOKUP(D123,$J$40:$L$491,3,TRUE)</f>
        <v>207</v>
      </c>
      <c r="E124" s="6">
        <f>IF((E123)&lt;$N$41,0,450-VLOOKUP(E123,$N$41:$P$491,3,TRUE))</f>
        <v>134</v>
      </c>
      <c r="F124" s="21"/>
      <c r="G124" s="36"/>
      <c r="J124" s="2">
        <v>6.96000000000002</v>
      </c>
      <c r="K124" s="8">
        <v>7.96000000000002</v>
      </c>
      <c r="L124">
        <v>83</v>
      </c>
      <c r="N124" s="1">
        <v>0.000903935185164259</v>
      </c>
      <c r="O124">
        <v>367</v>
      </c>
      <c r="P124">
        <v>83</v>
      </c>
    </row>
    <row r="125" spans="1:16" ht="12.75">
      <c r="A125" s="22" t="s">
        <v>170</v>
      </c>
      <c r="B125" s="16">
        <v>5.12</v>
      </c>
      <c r="C125" s="16">
        <v>9.29</v>
      </c>
      <c r="D125" s="16">
        <v>7.77</v>
      </c>
      <c r="E125" s="17">
        <v>0.0014560185185185186</v>
      </c>
      <c r="F125" s="20">
        <f>SUM(B126:E126)</f>
        <v>548</v>
      </c>
      <c r="G125" s="36"/>
      <c r="J125" s="2">
        <v>6.99000000000002</v>
      </c>
      <c r="K125" s="8">
        <v>7.99000000000002</v>
      </c>
      <c r="L125">
        <v>84</v>
      </c>
      <c r="M125" s="2">
        <v>3.63000000000987</v>
      </c>
      <c r="N125" s="1">
        <v>0.000905092592571843</v>
      </c>
      <c r="O125">
        <v>366</v>
      </c>
      <c r="P125">
        <v>84</v>
      </c>
    </row>
    <row r="126" spans="1:16" ht="12.75">
      <c r="A126" s="22"/>
      <c r="B126" s="6">
        <f>IF((B125)&lt;3.27,0,450-VLOOKUP(B125,$M$41:$P$491,4,TRUE))</f>
        <v>137</v>
      </c>
      <c r="C126" s="6">
        <f>VLOOKUP(C125,$K$40:$L$491,2,TRUE)</f>
        <v>127</v>
      </c>
      <c r="D126" s="6">
        <f>VLOOKUP(D125,$J$40:$L$491,3,TRUE)</f>
        <v>109</v>
      </c>
      <c r="E126" s="6">
        <f>IF((E125)&lt;$N$41,0,450-VLOOKUP(E125,$N$41:$P$491,3,TRUE))</f>
        <v>175</v>
      </c>
      <c r="F126" s="21"/>
      <c r="G126" s="36"/>
      <c r="J126" s="2">
        <v>7.020000000000019</v>
      </c>
      <c r="K126" s="8">
        <v>8.02000000000002</v>
      </c>
      <c r="L126">
        <v>85</v>
      </c>
      <c r="N126" s="1">
        <v>0.000906249999979426</v>
      </c>
      <c r="O126">
        <v>365</v>
      </c>
      <c r="P126">
        <v>85</v>
      </c>
    </row>
    <row r="127" spans="1:16" ht="12.75">
      <c r="A127" s="22" t="s">
        <v>171</v>
      </c>
      <c r="B127" s="16">
        <v>5.03</v>
      </c>
      <c r="C127" s="16">
        <v>8.65</v>
      </c>
      <c r="D127" s="16">
        <v>7.7</v>
      </c>
      <c r="E127" s="17">
        <v>0.0014804398148148146</v>
      </c>
      <c r="F127" s="20">
        <f>SUM(B128:E128)</f>
        <v>525</v>
      </c>
      <c r="G127" s="36"/>
      <c r="J127" s="2">
        <v>7.05000000000002</v>
      </c>
      <c r="K127" s="8">
        <v>8.05000000000002</v>
      </c>
      <c r="L127">
        <v>86</v>
      </c>
      <c r="N127" s="1">
        <v>0.000907407407387009</v>
      </c>
      <c r="O127">
        <v>364</v>
      </c>
      <c r="P127">
        <v>86</v>
      </c>
    </row>
    <row r="128" spans="1:16" ht="12.75" customHeight="1">
      <c r="A128" s="22"/>
      <c r="B128" s="6">
        <f>IF((B127)&lt;3.27,0,450-VLOOKUP(B127,$M$41:$P$491,4,TRUE))</f>
        <v>141</v>
      </c>
      <c r="C128" s="6">
        <f>VLOOKUP(C127,$K$40:$L$491,2,TRUE)</f>
        <v>105</v>
      </c>
      <c r="D128" s="6">
        <f>VLOOKUP(D127,$J$40:$L$491,3,TRUE)</f>
        <v>107</v>
      </c>
      <c r="E128" s="6">
        <f>IF((E127)&lt;$N$41,0,450-VLOOKUP(E127,$N$41:$P$491,3,TRUE))</f>
        <v>172</v>
      </c>
      <c r="F128" s="21"/>
      <c r="G128" s="36"/>
      <c r="J128" s="2">
        <v>7.08000000000002</v>
      </c>
      <c r="K128" s="8">
        <v>8.08000000000002</v>
      </c>
      <c r="L128">
        <v>87</v>
      </c>
      <c r="M128">
        <v>3.6400000000094</v>
      </c>
      <c r="N128" s="1">
        <v>0.000908564814794592</v>
      </c>
      <c r="O128">
        <v>363</v>
      </c>
      <c r="P128">
        <v>87</v>
      </c>
    </row>
    <row r="129" spans="1:16" ht="12.75" customHeight="1">
      <c r="A129" s="22" t="s">
        <v>173</v>
      </c>
      <c r="B129" s="16">
        <v>5.43</v>
      </c>
      <c r="C129" s="16">
        <v>8.82</v>
      </c>
      <c r="D129" s="16">
        <v>5.44</v>
      </c>
      <c r="E129" s="17">
        <v>0.0017609953703703702</v>
      </c>
      <c r="F129" s="20">
        <f>SUM(B130:E130)</f>
        <v>402</v>
      </c>
      <c r="G129" s="36"/>
      <c r="J129" s="2">
        <v>7.110000000000021</v>
      </c>
      <c r="K129" s="8">
        <v>8.11000000000002</v>
      </c>
      <c r="L129">
        <v>88</v>
      </c>
      <c r="N129" s="1">
        <v>0.000909722222202176</v>
      </c>
      <c r="O129">
        <v>362</v>
      </c>
      <c r="P129">
        <v>88</v>
      </c>
    </row>
    <row r="130" spans="1:16" ht="12.75" customHeight="1">
      <c r="A130" s="22"/>
      <c r="B130" s="6">
        <f>IF((B129)&lt;3.27,0,450-VLOOKUP(B129,$M$41:$P$491,4,TRUE))</f>
        <v>122</v>
      </c>
      <c r="C130" s="6">
        <f>VLOOKUP(C129,$K$40:$L$491,2,TRUE)</f>
        <v>111</v>
      </c>
      <c r="D130" s="6">
        <f>VLOOKUP(D129,$J$40:$L$491,3,TRUE)</f>
        <v>32</v>
      </c>
      <c r="E130" s="6">
        <f>IF((E129)&lt;$N$41,0,450-VLOOKUP(E129,$N$41:$P$491,3,TRUE))</f>
        <v>137</v>
      </c>
      <c r="F130" s="21"/>
      <c r="G130" s="36"/>
      <c r="J130" s="2">
        <v>7.14000000000002</v>
      </c>
      <c r="K130" s="8">
        <v>8.14000000000002</v>
      </c>
      <c r="L130">
        <v>89</v>
      </c>
      <c r="N130" s="1">
        <v>0.000910879629609759</v>
      </c>
      <c r="O130">
        <v>361</v>
      </c>
      <c r="P130">
        <v>89</v>
      </c>
    </row>
    <row r="131" spans="1:16" ht="12.75" customHeight="1">
      <c r="A131" s="23" t="s">
        <v>172</v>
      </c>
      <c r="B131" s="16">
        <v>5.51</v>
      </c>
      <c r="C131" s="16">
        <v>8.26</v>
      </c>
      <c r="D131" s="16">
        <v>7.19</v>
      </c>
      <c r="E131" s="17">
        <v>0.0015136574074074074</v>
      </c>
      <c r="F131" s="25">
        <f>SUM(B132:E132)</f>
        <v>468</v>
      </c>
      <c r="G131" s="36"/>
      <c r="J131" s="2">
        <v>7.1700000000000195</v>
      </c>
      <c r="K131" s="8">
        <v>8.17000000000002</v>
      </c>
      <c r="L131">
        <v>90</v>
      </c>
      <c r="M131" s="2">
        <v>3.65000000000893</v>
      </c>
      <c r="N131" s="1">
        <v>0.000912037037017342</v>
      </c>
      <c r="O131">
        <v>360</v>
      </c>
      <c r="P131">
        <v>90</v>
      </c>
    </row>
    <row r="132" spans="1:16" ht="12.75" customHeight="1">
      <c r="A132" s="24"/>
      <c r="B132" s="15">
        <f>IF((B131)&lt;3.27,0,450-VLOOKUP(B131,$M$41:$P$491,4,TRUE))</f>
        <v>118</v>
      </c>
      <c r="C132" s="15">
        <f>VLOOKUP(C131,$K$40:$L$491,2,TRUE)</f>
        <v>92</v>
      </c>
      <c r="D132" s="6">
        <f>VLOOKUP(D131,$J$40:$L$491,3,TRUE)</f>
        <v>90</v>
      </c>
      <c r="E132" s="6">
        <f>IF((E131)&lt;$N$41,0,450-VLOOKUP(E131,$N$41:$P$491,3,TRUE))</f>
        <v>168</v>
      </c>
      <c r="F132" s="26"/>
      <c r="G132" s="36"/>
      <c r="J132" s="2">
        <v>7.200000000000021</v>
      </c>
      <c r="K132" s="8">
        <v>8.20000000000002</v>
      </c>
      <c r="L132">
        <v>91</v>
      </c>
      <c r="N132" s="1">
        <v>0.000913194444424925</v>
      </c>
      <c r="O132">
        <v>359</v>
      </c>
      <c r="P132">
        <v>91</v>
      </c>
    </row>
    <row r="133" spans="1:16" ht="12.75" customHeight="1">
      <c r="A133" s="27"/>
      <c r="B133" s="18"/>
      <c r="C133" s="18"/>
      <c r="D133" s="16"/>
      <c r="E133" s="19"/>
      <c r="F133" s="29">
        <f>SUM(B134:E134)</f>
        <v>0</v>
      </c>
      <c r="G133" s="36"/>
      <c r="J133" s="2">
        <v>7.23000000000002</v>
      </c>
      <c r="K133" s="8">
        <v>8.23000000000002</v>
      </c>
      <c r="L133">
        <v>92</v>
      </c>
      <c r="N133" s="1">
        <v>0.000914351851832509</v>
      </c>
      <c r="O133">
        <v>358</v>
      </c>
      <c r="P133">
        <v>92</v>
      </c>
    </row>
    <row r="134" spans="1:16" ht="12.75" customHeight="1" thickBot="1">
      <c r="A134" s="28"/>
      <c r="B134" s="7">
        <f>IF((B133)&lt;3.27,0,450-VLOOKUP(B133,$M$41:$P$491,4,TRUE))</f>
        <v>0</v>
      </c>
      <c r="C134" s="7">
        <f>VLOOKUP(C133,$K$40:$L$491,2,TRUE)</f>
        <v>0</v>
      </c>
      <c r="D134" s="7">
        <f>VLOOKUP(D133,$J$40:$L$491,3,TRUE)</f>
        <v>0</v>
      </c>
      <c r="E134" s="7">
        <f>IF((E133)&lt;$N$41,0,450-VLOOKUP(E133,$N$41:$P$491,3,TRUE))</f>
        <v>0</v>
      </c>
      <c r="F134" s="30"/>
      <c r="G134" s="37"/>
      <c r="J134" s="2">
        <v>7.260000000000019</v>
      </c>
      <c r="K134" s="8">
        <v>8.26000000000002</v>
      </c>
      <c r="L134">
        <v>93</v>
      </c>
      <c r="M134">
        <v>3.66000000000846</v>
      </c>
      <c r="N134" s="1">
        <v>0.000915509259240092</v>
      </c>
      <c r="O134">
        <v>357</v>
      </c>
      <c r="P134">
        <v>93</v>
      </c>
    </row>
    <row r="135" spans="10:16" ht="12.75" customHeight="1" thickTop="1">
      <c r="J135" s="2">
        <v>7.2900000000000205</v>
      </c>
      <c r="K135" s="8">
        <v>8.29000000000002</v>
      </c>
      <c r="L135">
        <v>94</v>
      </c>
      <c r="N135" s="1">
        <v>0.000916666666647675</v>
      </c>
      <c r="O135">
        <v>356</v>
      </c>
      <c r="P135">
        <v>94</v>
      </c>
    </row>
    <row r="136" spans="10:16" ht="12.75" customHeight="1" thickBot="1">
      <c r="J136" s="2">
        <v>7.32000000000002</v>
      </c>
      <c r="K136" s="8">
        <v>8.32000000000002</v>
      </c>
      <c r="L136">
        <v>95</v>
      </c>
      <c r="N136" s="1">
        <v>0.000917824074055258</v>
      </c>
      <c r="O136">
        <v>355</v>
      </c>
      <c r="P136">
        <v>95</v>
      </c>
    </row>
    <row r="137" spans="1:16" ht="27" customHeight="1" thickTop="1">
      <c r="A137" s="31" t="s">
        <v>179</v>
      </c>
      <c r="B137" s="32"/>
      <c r="C137" s="32"/>
      <c r="D137" s="32"/>
      <c r="E137" s="32"/>
      <c r="F137" s="32"/>
      <c r="G137" s="33"/>
      <c r="J137" s="2">
        <v>7.350000000000019</v>
      </c>
      <c r="K137" s="8">
        <v>8.35000000000002</v>
      </c>
      <c r="L137">
        <v>96</v>
      </c>
      <c r="M137" s="2">
        <v>3.67000000000799</v>
      </c>
      <c r="N137" s="1">
        <v>0.000918981481462842</v>
      </c>
      <c r="O137">
        <v>354</v>
      </c>
      <c r="P137">
        <v>96</v>
      </c>
    </row>
    <row r="138" spans="1:16" ht="13.5" customHeight="1">
      <c r="A138" s="4" t="s">
        <v>5</v>
      </c>
      <c r="B138" s="5" t="s">
        <v>3</v>
      </c>
      <c r="C138" s="5" t="s">
        <v>97</v>
      </c>
      <c r="D138" s="5" t="s">
        <v>95</v>
      </c>
      <c r="E138" s="5" t="s">
        <v>2</v>
      </c>
      <c r="F138" s="5" t="s">
        <v>4</v>
      </c>
      <c r="G138" s="34"/>
      <c r="J138" s="2">
        <v>7.38000000000002</v>
      </c>
      <c r="K138" s="8">
        <v>8.38000000000002</v>
      </c>
      <c r="L138">
        <v>97</v>
      </c>
      <c r="N138" s="1">
        <v>0.000920138888870425</v>
      </c>
      <c r="O138">
        <v>353</v>
      </c>
      <c r="P138">
        <v>97</v>
      </c>
    </row>
    <row r="139" spans="1:16" ht="12.75">
      <c r="A139" s="22" t="s">
        <v>174</v>
      </c>
      <c r="B139" s="16">
        <v>5.04</v>
      </c>
      <c r="C139" s="16">
        <v>9.82</v>
      </c>
      <c r="D139" s="16">
        <v>9.23</v>
      </c>
      <c r="E139" s="17">
        <v>0.0014413194444444445</v>
      </c>
      <c r="F139" s="20">
        <f>SUM(B140:E140)</f>
        <v>620</v>
      </c>
      <c r="G139" s="35">
        <f>SUM(F139:F150)-MIN(F139:F150)</f>
        <v>2574</v>
      </c>
      <c r="J139" s="2">
        <v>7.41000000000002</v>
      </c>
      <c r="K139" s="8">
        <v>8.41000000000002</v>
      </c>
      <c r="L139">
        <v>98</v>
      </c>
      <c r="N139" s="1">
        <v>0.000921296296278008</v>
      </c>
      <c r="O139">
        <v>352</v>
      </c>
      <c r="P139">
        <v>98</v>
      </c>
    </row>
    <row r="140" spans="1:16" ht="12.75">
      <c r="A140" s="22"/>
      <c r="B140" s="6">
        <f>IF((B139)&lt;3.27,0,450-VLOOKUP(B139,$M$41:$P$491,4,TRUE))</f>
        <v>141</v>
      </c>
      <c r="C140" s="6">
        <f>VLOOKUP(C139,$K$40:$L$491,2,TRUE)</f>
        <v>144</v>
      </c>
      <c r="D140" s="6">
        <f>VLOOKUP(D139,$J$40:$L$491,3,TRUE)</f>
        <v>158</v>
      </c>
      <c r="E140" s="6">
        <f>IF((E139)&lt;$N$41,0,450-VLOOKUP(E139,$N$41:$P$491,3,TRUE))</f>
        <v>177</v>
      </c>
      <c r="F140" s="21"/>
      <c r="G140" s="36"/>
      <c r="J140" s="2">
        <v>7.440000000000021</v>
      </c>
      <c r="K140" s="8">
        <v>8.44000000000002</v>
      </c>
      <c r="L140">
        <v>99</v>
      </c>
      <c r="M140">
        <v>3.68000000000752</v>
      </c>
      <c r="N140" s="1">
        <v>0.000922453703685591</v>
      </c>
      <c r="O140">
        <v>351</v>
      </c>
      <c r="P140">
        <v>99</v>
      </c>
    </row>
    <row r="141" spans="1:16" ht="12.75">
      <c r="A141" s="22" t="s">
        <v>175</v>
      </c>
      <c r="B141" s="16">
        <v>5.26</v>
      </c>
      <c r="C141" s="16">
        <v>9.87</v>
      </c>
      <c r="D141" s="16">
        <v>7.89</v>
      </c>
      <c r="E141" s="17">
        <v>0.0015484953703703702</v>
      </c>
      <c r="F141" s="20">
        <f>SUM(B142:E142)</f>
        <v>553</v>
      </c>
      <c r="G141" s="36"/>
      <c r="J141" s="2">
        <v>7.47000000000002</v>
      </c>
      <c r="K141" s="8">
        <v>8.47000000000002</v>
      </c>
      <c r="L141" s="3">
        <v>100</v>
      </c>
      <c r="N141" s="1">
        <v>0.000923611111093175</v>
      </c>
      <c r="O141">
        <v>350</v>
      </c>
      <c r="P141" s="3">
        <v>100</v>
      </c>
    </row>
    <row r="142" spans="1:16" ht="12.75" customHeight="1">
      <c r="A142" s="22"/>
      <c r="B142" s="6">
        <f>IF((B141)&lt;3.27,0,450-VLOOKUP(B141,$M$41:$P$491,4,TRUE))</f>
        <v>130</v>
      </c>
      <c r="C142" s="6">
        <f>VLOOKUP(C141,$K$40:$L$491,2,TRUE)</f>
        <v>146</v>
      </c>
      <c r="D142" s="6">
        <f>VLOOKUP(D141,$J$40:$L$491,3,TRUE)</f>
        <v>113</v>
      </c>
      <c r="E142" s="6">
        <f>IF((E141)&lt;$N$41,0,450-VLOOKUP(E141,$N$41:$P$491,3,TRUE))</f>
        <v>164</v>
      </c>
      <c r="F142" s="21"/>
      <c r="G142" s="36"/>
      <c r="J142" s="2">
        <v>7.5000000000000195</v>
      </c>
      <c r="K142" s="8">
        <v>8.50000000000002</v>
      </c>
      <c r="L142">
        <v>101</v>
      </c>
      <c r="N142" s="1">
        <v>0.000924768518500758</v>
      </c>
      <c r="O142">
        <v>349</v>
      </c>
      <c r="P142">
        <v>101</v>
      </c>
    </row>
    <row r="143" spans="1:16" ht="12.75" customHeight="1">
      <c r="A143" s="22" t="s">
        <v>176</v>
      </c>
      <c r="B143" s="16">
        <v>5.3</v>
      </c>
      <c r="C143" s="16">
        <v>9.62</v>
      </c>
      <c r="D143" s="16">
        <v>6.46</v>
      </c>
      <c r="E143" s="17">
        <v>0.0015142361111111112</v>
      </c>
      <c r="F143" s="20">
        <f>SUM(B144:E144)</f>
        <v>500</v>
      </c>
      <c r="G143" s="36"/>
      <c r="J143" s="2">
        <v>7.53000000000003</v>
      </c>
      <c r="K143" s="8">
        <v>8.53000000000003</v>
      </c>
      <c r="L143">
        <v>102</v>
      </c>
      <c r="M143" s="2">
        <v>3.69000000000705</v>
      </c>
      <c r="N143" s="1">
        <v>0.000925925925908341</v>
      </c>
      <c r="O143">
        <v>348</v>
      </c>
      <c r="P143">
        <v>102</v>
      </c>
    </row>
    <row r="144" spans="1:16" ht="12.75" customHeight="1">
      <c r="A144" s="22"/>
      <c r="B144" s="6">
        <f>IF((B143)&lt;3.27,0,450-VLOOKUP(B143,$M$41:$P$491,4,TRUE))</f>
        <v>128</v>
      </c>
      <c r="C144" s="6">
        <f>VLOOKUP(C143,$K$40:$L$491,2,TRUE)</f>
        <v>138</v>
      </c>
      <c r="D144" s="6">
        <f>VLOOKUP(D143,$J$40:$L$491,3,TRUE)</f>
        <v>66</v>
      </c>
      <c r="E144" s="6">
        <f>IF((E143)&lt;$N$41,0,450-VLOOKUP(E143,$N$41:$P$491,3,TRUE))</f>
        <v>168</v>
      </c>
      <c r="F144" s="21"/>
      <c r="G144" s="36"/>
      <c r="J144" s="2">
        <v>7.560000000000031</v>
      </c>
      <c r="K144" s="8">
        <v>8.56000000000003</v>
      </c>
      <c r="L144">
        <v>103</v>
      </c>
      <c r="N144" s="1">
        <v>0.000927083333315924</v>
      </c>
      <c r="O144">
        <v>347</v>
      </c>
      <c r="P144">
        <v>103</v>
      </c>
    </row>
    <row r="145" spans="1:16" ht="12.75" customHeight="1">
      <c r="A145" s="22" t="s">
        <v>177</v>
      </c>
      <c r="B145" s="16">
        <v>5.48</v>
      </c>
      <c r="C145" s="16">
        <v>9.12</v>
      </c>
      <c r="D145" s="16">
        <v>5.05</v>
      </c>
      <c r="E145" s="17">
        <v>0.0016031250000000002</v>
      </c>
      <c r="F145" s="20">
        <f>SUM(B146:E146)</f>
        <v>416</v>
      </c>
      <c r="G145" s="36"/>
      <c r="J145" s="2">
        <v>7.59000000000003</v>
      </c>
      <c r="K145" s="8">
        <v>8.59000000000003</v>
      </c>
      <c r="L145">
        <v>104</v>
      </c>
      <c r="N145" s="1">
        <v>0.000928240740723508</v>
      </c>
      <c r="O145">
        <v>346</v>
      </c>
      <c r="P145">
        <v>104</v>
      </c>
    </row>
    <row r="146" spans="1:16" ht="12.75" customHeight="1">
      <c r="A146" s="22"/>
      <c r="B146" s="6">
        <f>IF((B145)&lt;3.27,0,450-VLOOKUP(B145,$M$41:$P$491,4,TRUE))</f>
        <v>119</v>
      </c>
      <c r="C146" s="6">
        <f>VLOOKUP(C145,$K$40:$L$491,2,TRUE)</f>
        <v>121</v>
      </c>
      <c r="D146" s="6">
        <f>VLOOKUP(D145,$J$40:$L$491,3,TRUE)</f>
        <v>19</v>
      </c>
      <c r="E146" s="6">
        <f>IF((E145)&lt;$N$41,0,450-VLOOKUP(E145,$N$41:$P$491,3,TRUE))</f>
        <v>157</v>
      </c>
      <c r="F146" s="21"/>
      <c r="G146" s="36"/>
      <c r="J146" s="2">
        <v>7.620000000000029</v>
      </c>
      <c r="K146" s="8">
        <v>8.62000000000003</v>
      </c>
      <c r="L146">
        <v>105</v>
      </c>
      <c r="M146">
        <v>3.70000000000658</v>
      </c>
      <c r="N146" s="1">
        <v>0.000929398148131091</v>
      </c>
      <c r="O146">
        <v>345</v>
      </c>
      <c r="P146">
        <v>105</v>
      </c>
    </row>
    <row r="147" spans="1:16" ht="12.75" customHeight="1">
      <c r="A147" s="23" t="s">
        <v>178</v>
      </c>
      <c r="B147" s="16">
        <v>5.21</v>
      </c>
      <c r="C147" s="16">
        <v>8.77</v>
      </c>
      <c r="D147" s="16">
        <v>6.68</v>
      </c>
      <c r="E147" s="17">
        <v>0.0014960648148148147</v>
      </c>
      <c r="F147" s="25">
        <f>SUM(B148:E148)</f>
        <v>485</v>
      </c>
      <c r="G147" s="36"/>
      <c r="J147" s="2">
        <v>7.6500000000000306</v>
      </c>
      <c r="K147" s="8">
        <v>8.65000000000003</v>
      </c>
      <c r="L147">
        <v>106</v>
      </c>
      <c r="N147" s="1">
        <v>0.000930555555538674</v>
      </c>
      <c r="O147">
        <v>344</v>
      </c>
      <c r="P147">
        <v>106</v>
      </c>
    </row>
    <row r="148" spans="1:16" ht="12.75" customHeight="1">
      <c r="A148" s="24"/>
      <c r="B148" s="15">
        <f>IF((B147)&lt;3.27,0,450-VLOOKUP(B147,$M$41:$P$491,4,TRUE))</f>
        <v>133</v>
      </c>
      <c r="C148" s="15">
        <f>VLOOKUP(C147,$K$40:$L$491,2,TRUE)</f>
        <v>109</v>
      </c>
      <c r="D148" s="6">
        <f>VLOOKUP(D147,$J$40:$L$491,3,TRUE)</f>
        <v>73</v>
      </c>
      <c r="E148" s="6">
        <f>IF((E147)&lt;$N$41,0,450-VLOOKUP(E147,$N$41:$P$491,3,TRUE))</f>
        <v>170</v>
      </c>
      <c r="F148" s="26"/>
      <c r="G148" s="36"/>
      <c r="J148" s="2">
        <v>7.68000000000003</v>
      </c>
      <c r="K148" s="8">
        <v>8.68000000000003</v>
      </c>
      <c r="L148">
        <v>107</v>
      </c>
      <c r="N148" s="1">
        <v>0.000931712962946257</v>
      </c>
      <c r="O148">
        <v>343</v>
      </c>
      <c r="P148">
        <v>107</v>
      </c>
    </row>
    <row r="149" spans="1:16" ht="12.75" customHeight="1">
      <c r="A149" s="27"/>
      <c r="B149" s="18"/>
      <c r="C149" s="18"/>
      <c r="D149" s="16"/>
      <c r="E149" s="19"/>
      <c r="F149" s="29">
        <f>SUM(B150:E150)</f>
        <v>0</v>
      </c>
      <c r="G149" s="36"/>
      <c r="J149" s="2">
        <v>7.710000000000029</v>
      </c>
      <c r="K149" s="8">
        <v>8.71000000000003</v>
      </c>
      <c r="L149">
        <v>108</v>
      </c>
      <c r="M149" s="2">
        <v>3.71000000000611</v>
      </c>
      <c r="N149" s="1">
        <v>0.000932870370353841</v>
      </c>
      <c r="O149">
        <v>342</v>
      </c>
      <c r="P149">
        <v>108</v>
      </c>
    </row>
    <row r="150" spans="1:16" ht="12.75" customHeight="1" thickBot="1">
      <c r="A150" s="28"/>
      <c r="B150" s="7">
        <f>IF((B149)&lt;3.27,0,450-VLOOKUP(B149,$M$41:$P$491,4,TRUE))</f>
        <v>0</v>
      </c>
      <c r="C150" s="7">
        <f>VLOOKUP(C149,$K$40:$L$491,2,TRUE)</f>
        <v>0</v>
      </c>
      <c r="D150" s="7">
        <f>VLOOKUP(D149,$J$40:$L$491,3,TRUE)</f>
        <v>0</v>
      </c>
      <c r="E150" s="7">
        <f>IF((E149)&lt;$N$41,0,450-VLOOKUP(E149,$N$41:$P$491,3,TRUE))</f>
        <v>0</v>
      </c>
      <c r="F150" s="30"/>
      <c r="G150" s="37"/>
      <c r="J150" s="2">
        <v>7.74000000000003</v>
      </c>
      <c r="K150" s="8">
        <v>8.74000000000003</v>
      </c>
      <c r="L150">
        <v>109</v>
      </c>
      <c r="N150" s="1">
        <v>0.000934027777761424</v>
      </c>
      <c r="O150">
        <v>341</v>
      </c>
      <c r="P150">
        <v>109</v>
      </c>
    </row>
    <row r="151" spans="10:16" ht="12.75" customHeight="1" thickTop="1">
      <c r="J151" s="2">
        <v>7.77000000000003</v>
      </c>
      <c r="K151" s="8">
        <v>8.77000000000003</v>
      </c>
      <c r="L151">
        <v>110</v>
      </c>
      <c r="N151" s="1">
        <v>0.000935185185169007</v>
      </c>
      <c r="O151">
        <v>340</v>
      </c>
      <c r="P151">
        <v>110</v>
      </c>
    </row>
    <row r="152" spans="10:16" ht="13.5" customHeight="1" thickBot="1">
      <c r="J152" s="2">
        <v>7.800000000000029</v>
      </c>
      <c r="K152" s="8">
        <v>8.80000000000003</v>
      </c>
      <c r="L152">
        <v>111</v>
      </c>
      <c r="M152">
        <v>3.72000000000564</v>
      </c>
      <c r="N152" s="1">
        <v>0.000936342592576591</v>
      </c>
      <c r="O152">
        <v>339</v>
      </c>
      <c r="P152">
        <v>111</v>
      </c>
    </row>
    <row r="153" spans="1:16" ht="26.25" thickTop="1">
      <c r="A153" s="31"/>
      <c r="B153" s="32"/>
      <c r="C153" s="32"/>
      <c r="D153" s="32"/>
      <c r="E153" s="32"/>
      <c r="F153" s="32"/>
      <c r="G153" s="33"/>
      <c r="J153" s="2">
        <v>7.83000000000003</v>
      </c>
      <c r="K153" s="8">
        <v>8.83000000000003</v>
      </c>
      <c r="L153">
        <v>112</v>
      </c>
      <c r="N153" s="1">
        <v>0.000937499999984174</v>
      </c>
      <c r="O153">
        <v>338</v>
      </c>
      <c r="P153">
        <v>112</v>
      </c>
    </row>
    <row r="154" spans="1:16" ht="12.75">
      <c r="A154" s="4" t="s">
        <v>5</v>
      </c>
      <c r="B154" s="5" t="s">
        <v>3</v>
      </c>
      <c r="C154" s="5" t="s">
        <v>97</v>
      </c>
      <c r="D154" s="5" t="s">
        <v>95</v>
      </c>
      <c r="E154" s="5" t="s">
        <v>2</v>
      </c>
      <c r="F154" s="5" t="s">
        <v>4</v>
      </c>
      <c r="G154" s="34"/>
      <c r="J154" s="2">
        <v>7.86000000000003</v>
      </c>
      <c r="K154" s="8">
        <v>8.86000000000003</v>
      </c>
      <c r="L154">
        <v>113</v>
      </c>
      <c r="N154" s="1">
        <v>0.000938657407391757</v>
      </c>
      <c r="O154">
        <v>337</v>
      </c>
      <c r="P154">
        <v>113</v>
      </c>
    </row>
    <row r="155" spans="1:16" ht="12.75">
      <c r="A155" s="22"/>
      <c r="B155" s="16"/>
      <c r="C155" s="16"/>
      <c r="D155" s="16"/>
      <c r="E155" s="17"/>
      <c r="F155" s="20">
        <f>SUM(B156:E156)</f>
        <v>0</v>
      </c>
      <c r="G155" s="35">
        <f>SUM(F155:F166)-MIN(F155:F166)</f>
        <v>0</v>
      </c>
      <c r="J155" s="2">
        <v>7.890000000000031</v>
      </c>
      <c r="K155" s="8">
        <v>8.89000000000003</v>
      </c>
      <c r="L155">
        <v>114</v>
      </c>
      <c r="M155" s="2">
        <v>3.73000000000517</v>
      </c>
      <c r="N155" s="1">
        <v>0.00093981481479934</v>
      </c>
      <c r="O155">
        <v>336</v>
      </c>
      <c r="P155">
        <v>114</v>
      </c>
    </row>
    <row r="156" spans="1:16" ht="12.75" customHeight="1">
      <c r="A156" s="22"/>
      <c r="B156" s="6">
        <f>IF((B155)&lt;3.27,0,450-VLOOKUP(B155,$M$41:$P$491,4,TRUE))</f>
        <v>0</v>
      </c>
      <c r="C156" s="6">
        <f>VLOOKUP(C155,$K$40:$L$491,2,TRUE)</f>
        <v>0</v>
      </c>
      <c r="D156" s="6">
        <f>VLOOKUP(D155,$J$40:$L$491,3,TRUE)</f>
        <v>0</v>
      </c>
      <c r="E156" s="6">
        <f>IF((E155)&lt;$N$41,0,450-VLOOKUP(E155,$N$41:$P$491,3,TRUE))</f>
        <v>0</v>
      </c>
      <c r="F156" s="21"/>
      <c r="G156" s="36"/>
      <c r="J156" s="2">
        <v>7.92000000000003</v>
      </c>
      <c r="K156" s="8">
        <v>8.92000000000003</v>
      </c>
      <c r="L156">
        <v>115</v>
      </c>
      <c r="N156" s="1">
        <v>0.000940972222206924</v>
      </c>
      <c r="O156">
        <v>335</v>
      </c>
      <c r="P156">
        <v>115</v>
      </c>
    </row>
    <row r="157" spans="1:16" ht="12.75" customHeight="1">
      <c r="A157" s="22"/>
      <c r="B157" s="16"/>
      <c r="C157" s="16"/>
      <c r="D157" s="16"/>
      <c r="E157" s="17"/>
      <c r="F157" s="20">
        <f>SUM(B158:E158)</f>
        <v>0</v>
      </c>
      <c r="G157" s="36"/>
      <c r="J157" s="2">
        <v>7.9500000000000295</v>
      </c>
      <c r="K157" s="8">
        <v>8.95000000000003</v>
      </c>
      <c r="L157">
        <v>116</v>
      </c>
      <c r="N157" s="1">
        <v>0.000942129629614506</v>
      </c>
      <c r="O157">
        <v>334</v>
      </c>
      <c r="P157">
        <v>116</v>
      </c>
    </row>
    <row r="158" spans="1:16" ht="12.75" customHeight="1">
      <c r="A158" s="22"/>
      <c r="B158" s="6">
        <f>IF((B157)&lt;3.27,0,450-VLOOKUP(B157,$M$41:$P$491,4,TRUE))</f>
        <v>0</v>
      </c>
      <c r="C158" s="6">
        <f>VLOOKUP(C157,$K$40:$L$491,2,TRUE)</f>
        <v>0</v>
      </c>
      <c r="D158" s="6">
        <f>VLOOKUP(D157,$J$40:$L$491,3,TRUE)</f>
        <v>0</v>
      </c>
      <c r="E158" s="6">
        <f>IF((E157)&lt;$N$41,0,450-VLOOKUP(E157,$N$41:$P$491,3,TRUE))</f>
        <v>0</v>
      </c>
      <c r="F158" s="21"/>
      <c r="G158" s="36"/>
      <c r="J158" s="2">
        <v>7.980000000000031</v>
      </c>
      <c r="K158" s="8">
        <v>8.98000000000003</v>
      </c>
      <c r="L158">
        <v>117</v>
      </c>
      <c r="M158">
        <v>3.7400000000047</v>
      </c>
      <c r="N158" s="1">
        <v>0.00094328703702209</v>
      </c>
      <c r="O158">
        <v>333</v>
      </c>
      <c r="P158">
        <v>117</v>
      </c>
    </row>
    <row r="159" spans="1:16" ht="12.75" customHeight="1">
      <c r="A159" s="22"/>
      <c r="B159" s="16"/>
      <c r="C159" s="16"/>
      <c r="D159" s="16"/>
      <c r="E159" s="17"/>
      <c r="F159" s="20">
        <f>SUM(B160:E160)</f>
        <v>0</v>
      </c>
      <c r="G159" s="36"/>
      <c r="J159" s="2">
        <v>8.01000000000003</v>
      </c>
      <c r="K159" s="8">
        <v>9.01000000000003</v>
      </c>
      <c r="L159">
        <v>118</v>
      </c>
      <c r="N159" s="1">
        <v>0.000944444444429673</v>
      </c>
      <c r="O159">
        <v>332</v>
      </c>
      <c r="P159">
        <v>118</v>
      </c>
    </row>
    <row r="160" spans="1:16" ht="12.75" customHeight="1">
      <c r="A160" s="22"/>
      <c r="B160" s="6">
        <f>IF((B159)&lt;3.27,0,450-VLOOKUP(B159,$M$41:$P$491,4,TRUE))</f>
        <v>0</v>
      </c>
      <c r="C160" s="6">
        <f>VLOOKUP(C159,$K$40:$L$491,2,TRUE)</f>
        <v>0</v>
      </c>
      <c r="D160" s="6">
        <f>VLOOKUP(D159,$J$40:$L$491,3,TRUE)</f>
        <v>0</v>
      </c>
      <c r="E160" s="6">
        <f>IF((E159)&lt;$N$41,0,450-VLOOKUP(E159,$N$41:$P$491,3,TRUE))</f>
        <v>0</v>
      </c>
      <c r="F160" s="21"/>
      <c r="G160" s="36"/>
      <c r="J160" s="2">
        <v>8.04000000000003</v>
      </c>
      <c r="K160" s="8">
        <v>9.04000000000003</v>
      </c>
      <c r="L160">
        <v>119</v>
      </c>
      <c r="N160" s="1">
        <v>0.000945601851837256</v>
      </c>
      <c r="O160">
        <v>331</v>
      </c>
      <c r="P160">
        <v>119</v>
      </c>
    </row>
    <row r="161" spans="1:16" ht="12.75" customHeight="1">
      <c r="A161" s="22"/>
      <c r="B161" s="16"/>
      <c r="C161" s="16"/>
      <c r="D161" s="16"/>
      <c r="E161" s="17"/>
      <c r="F161" s="20">
        <f>SUM(B162:E162)</f>
        <v>0</v>
      </c>
      <c r="G161" s="36"/>
      <c r="J161" s="2">
        <v>8.07000000000003</v>
      </c>
      <c r="K161" s="8">
        <v>9.07000000000003</v>
      </c>
      <c r="L161">
        <v>120</v>
      </c>
      <c r="M161" s="2">
        <v>3.75000000000423</v>
      </c>
      <c r="N161" s="1">
        <v>0.000946759259244839</v>
      </c>
      <c r="O161">
        <v>330</v>
      </c>
      <c r="P161">
        <v>120</v>
      </c>
    </row>
    <row r="162" spans="1:16" ht="12.75" customHeight="1">
      <c r="A162" s="22"/>
      <c r="B162" s="6">
        <f>IF((B161)&lt;3.27,0,450-VLOOKUP(B161,$M$41:$P$491,4,TRUE))</f>
        <v>0</v>
      </c>
      <c r="C162" s="6">
        <f>VLOOKUP(C161,$K$40:$L$491,2,TRUE)</f>
        <v>0</v>
      </c>
      <c r="D162" s="6">
        <f>VLOOKUP(D161,$J$40:$L$491,3,TRUE)</f>
        <v>0</v>
      </c>
      <c r="E162" s="6">
        <f>IF((E161)&lt;$N$41,0,450-VLOOKUP(E161,$N$41:$P$491,3,TRUE))</f>
        <v>0</v>
      </c>
      <c r="F162" s="21"/>
      <c r="G162" s="36"/>
      <c r="J162" s="2">
        <v>8.10000000000003</v>
      </c>
      <c r="K162" s="8">
        <v>9.10000000000003</v>
      </c>
      <c r="L162">
        <v>121</v>
      </c>
      <c r="N162" s="1">
        <v>0.000947916666652423</v>
      </c>
      <c r="O162">
        <v>329</v>
      </c>
      <c r="P162">
        <v>121</v>
      </c>
    </row>
    <row r="163" spans="1:16" ht="12.75" customHeight="1">
      <c r="A163" s="23"/>
      <c r="B163" s="16"/>
      <c r="C163" s="16"/>
      <c r="D163" s="16"/>
      <c r="E163" s="17"/>
      <c r="F163" s="25">
        <f>SUM(B164:E164)</f>
        <v>0</v>
      </c>
      <c r="G163" s="36"/>
      <c r="J163" s="2">
        <v>8.13000000000003</v>
      </c>
      <c r="K163" s="8">
        <v>9.13000000000003</v>
      </c>
      <c r="L163">
        <v>122</v>
      </c>
      <c r="N163" s="1">
        <v>0.000949074074060006</v>
      </c>
      <c r="O163">
        <v>328</v>
      </c>
      <c r="P163">
        <v>122</v>
      </c>
    </row>
    <row r="164" spans="1:16" ht="12.75" customHeight="1">
      <c r="A164" s="24"/>
      <c r="B164" s="15">
        <f>IF((B163)&lt;3.27,0,450-VLOOKUP(B163,$M$41:$P$491,4,TRUE))</f>
        <v>0</v>
      </c>
      <c r="C164" s="15">
        <f>VLOOKUP(C163,$K$40:$L$491,2,TRUE)</f>
        <v>0</v>
      </c>
      <c r="D164" s="6">
        <f>VLOOKUP(D163,$J$40:$L$491,3,TRUE)</f>
        <v>0</v>
      </c>
      <c r="E164" s="6">
        <f>IF((E163)&lt;$N$41,0,450-VLOOKUP(E163,$N$41:$P$491,3,TRUE))</f>
        <v>0</v>
      </c>
      <c r="F164" s="26"/>
      <c r="G164" s="36"/>
      <c r="J164" s="2">
        <v>8.16000000000003</v>
      </c>
      <c r="K164" s="8">
        <v>9.16000000000003</v>
      </c>
      <c r="L164">
        <v>123</v>
      </c>
      <c r="M164">
        <v>3.76000000000376</v>
      </c>
      <c r="N164" s="1">
        <v>0.000950231481467589</v>
      </c>
      <c r="O164">
        <v>327</v>
      </c>
      <c r="P164">
        <v>123</v>
      </c>
    </row>
    <row r="165" spans="1:16" ht="12.75" customHeight="1">
      <c r="A165" s="27"/>
      <c r="B165" s="18"/>
      <c r="C165" s="18"/>
      <c r="D165" s="16"/>
      <c r="E165" s="19"/>
      <c r="F165" s="29">
        <f>SUM(B166:E166)</f>
        <v>0</v>
      </c>
      <c r="G165" s="36"/>
      <c r="J165" s="2">
        <v>8.19000000000003</v>
      </c>
      <c r="K165" s="8">
        <v>9.19000000000003</v>
      </c>
      <c r="L165">
        <v>124</v>
      </c>
      <c r="N165" s="1">
        <v>0.000951388888875173</v>
      </c>
      <c r="O165">
        <v>326</v>
      </c>
      <c r="P165">
        <v>124</v>
      </c>
    </row>
    <row r="166" spans="1:16" ht="13.5" customHeight="1" thickBot="1">
      <c r="A166" s="28"/>
      <c r="B166" s="7">
        <f>IF((B165)&lt;3.27,0,450-VLOOKUP(B165,$M$41:$P$491,4,TRUE))</f>
        <v>0</v>
      </c>
      <c r="C166" s="7">
        <f>VLOOKUP(C165,$K$40:$L$491,2,TRUE)</f>
        <v>0</v>
      </c>
      <c r="D166" s="7">
        <f>VLOOKUP(D165,$J$40:$L$491,3,TRUE)</f>
        <v>0</v>
      </c>
      <c r="E166" s="7">
        <f>IF((E165)&lt;$N$41,0,450-VLOOKUP(E165,$N$41:$P$491,3,TRUE))</f>
        <v>0</v>
      </c>
      <c r="F166" s="30"/>
      <c r="G166" s="37"/>
      <c r="J166" s="2">
        <v>8.22000000000003</v>
      </c>
      <c r="K166" s="8">
        <v>9.22000000000003</v>
      </c>
      <c r="L166">
        <v>125</v>
      </c>
      <c r="N166" s="1">
        <v>0.000952546296282756</v>
      </c>
      <c r="O166">
        <v>325</v>
      </c>
      <c r="P166">
        <v>125</v>
      </c>
    </row>
    <row r="167" spans="10:16" ht="13.5" thickTop="1">
      <c r="J167" s="2">
        <v>8.25000000000003</v>
      </c>
      <c r="K167" s="8">
        <v>9.25000000000003</v>
      </c>
      <c r="L167">
        <v>126</v>
      </c>
      <c r="M167" s="2">
        <v>3.77000000000329</v>
      </c>
      <c r="N167" s="1">
        <v>0.000953703703690339</v>
      </c>
      <c r="O167">
        <v>324</v>
      </c>
      <c r="P167">
        <v>126</v>
      </c>
    </row>
    <row r="168" spans="10:16" ht="13.5" thickBot="1">
      <c r="J168" s="2">
        <v>8.28000000000003</v>
      </c>
      <c r="K168" s="8">
        <v>9.28000000000003</v>
      </c>
      <c r="L168">
        <v>127</v>
      </c>
      <c r="N168" s="1">
        <v>0.000954861111097922</v>
      </c>
      <c r="O168">
        <v>323</v>
      </c>
      <c r="P168">
        <v>127</v>
      </c>
    </row>
    <row r="169" spans="1:16" ht="26.25" thickTop="1">
      <c r="A169" s="31"/>
      <c r="B169" s="32"/>
      <c r="C169" s="32"/>
      <c r="D169" s="32"/>
      <c r="E169" s="32"/>
      <c r="F169" s="32"/>
      <c r="G169" s="33"/>
      <c r="J169" s="2">
        <v>8.31000000000003</v>
      </c>
      <c r="K169" s="8">
        <v>9.31000000000003</v>
      </c>
      <c r="L169">
        <v>128</v>
      </c>
      <c r="N169" s="1">
        <v>0.000956018518505506</v>
      </c>
      <c r="O169">
        <v>322</v>
      </c>
      <c r="P169">
        <v>128</v>
      </c>
    </row>
    <row r="170" spans="1:16" ht="12.75" customHeight="1">
      <c r="A170" s="4" t="s">
        <v>5</v>
      </c>
      <c r="B170" s="5" t="s">
        <v>3</v>
      </c>
      <c r="C170" s="5" t="s">
        <v>97</v>
      </c>
      <c r="D170" s="5" t="s">
        <v>95</v>
      </c>
      <c r="E170" s="5" t="s">
        <v>2</v>
      </c>
      <c r="F170" s="5" t="s">
        <v>4</v>
      </c>
      <c r="G170" s="34"/>
      <c r="J170" s="2">
        <v>8.34000000000003</v>
      </c>
      <c r="K170" s="8">
        <v>9.34000000000003</v>
      </c>
      <c r="L170">
        <v>129</v>
      </c>
      <c r="M170">
        <v>3.78000000000282</v>
      </c>
      <c r="N170" s="1">
        <v>0.000957175925913089</v>
      </c>
      <c r="O170">
        <v>321</v>
      </c>
      <c r="P170">
        <v>129</v>
      </c>
    </row>
    <row r="171" spans="1:16" ht="12.75" customHeight="1">
      <c r="A171" s="22"/>
      <c r="B171" s="16"/>
      <c r="C171" s="16"/>
      <c r="D171" s="16"/>
      <c r="E171" s="17"/>
      <c r="F171" s="20">
        <f>SUM(B172:E172)</f>
        <v>0</v>
      </c>
      <c r="G171" s="35">
        <f>SUM(F171:F182)-MIN(F171:F182)</f>
        <v>0</v>
      </c>
      <c r="J171" s="2">
        <v>8.37000000000003</v>
      </c>
      <c r="K171" s="8">
        <v>9.37000000000003</v>
      </c>
      <c r="L171">
        <v>130</v>
      </c>
      <c r="N171" s="1">
        <v>0.000958333333320672</v>
      </c>
      <c r="O171">
        <v>320</v>
      </c>
      <c r="P171">
        <v>130</v>
      </c>
    </row>
    <row r="172" spans="1:16" ht="12.75" customHeight="1">
      <c r="A172" s="22"/>
      <c r="B172" s="6">
        <f>IF((B171)&lt;3.27,0,450-VLOOKUP(B171,$M$41:$P$491,4,TRUE))</f>
        <v>0</v>
      </c>
      <c r="C172" s="6">
        <f>VLOOKUP(C171,$K$40:$L$491,2,TRUE)</f>
        <v>0</v>
      </c>
      <c r="D172" s="6">
        <f>VLOOKUP(D171,$J$40:$L$491,3,TRUE)</f>
        <v>0</v>
      </c>
      <c r="E172" s="6">
        <f>IF((E171)&lt;$N$41,0,450-VLOOKUP(E171,$N$41:$P$491,3,TRUE))</f>
        <v>0</v>
      </c>
      <c r="F172" s="21"/>
      <c r="G172" s="36"/>
      <c r="J172" s="2">
        <v>8.40000000000003</v>
      </c>
      <c r="K172" s="8">
        <v>9.40000000000003</v>
      </c>
      <c r="L172">
        <v>131</v>
      </c>
      <c r="N172" s="1">
        <v>0.000959490740728255</v>
      </c>
      <c r="O172">
        <v>319</v>
      </c>
      <c r="P172">
        <v>131</v>
      </c>
    </row>
    <row r="173" spans="1:16" ht="12.75" customHeight="1">
      <c r="A173" s="22"/>
      <c r="B173" s="16"/>
      <c r="C173" s="16"/>
      <c r="D173" s="16"/>
      <c r="E173" s="17"/>
      <c r="F173" s="20">
        <f>SUM(B174:E174)</f>
        <v>0</v>
      </c>
      <c r="G173" s="36"/>
      <c r="J173" s="2">
        <v>8.43000000000003</v>
      </c>
      <c r="K173" s="8">
        <v>9.43000000000003</v>
      </c>
      <c r="L173">
        <v>132</v>
      </c>
      <c r="M173" s="2">
        <v>3.79000000000235</v>
      </c>
      <c r="N173" s="1">
        <v>0.000960648148135839</v>
      </c>
      <c r="O173">
        <v>318</v>
      </c>
      <c r="P173">
        <v>132</v>
      </c>
    </row>
    <row r="174" spans="1:16" ht="12.75" customHeight="1">
      <c r="A174" s="22"/>
      <c r="B174" s="6">
        <f>IF((B173)&lt;3.27,0,450-VLOOKUP(B173,$M$41:$P$491,4,TRUE))</f>
        <v>0</v>
      </c>
      <c r="C174" s="6">
        <f>VLOOKUP(C173,$K$40:$L$491,2,TRUE)</f>
        <v>0</v>
      </c>
      <c r="D174" s="6">
        <f>VLOOKUP(D173,$J$40:$L$491,3,TRUE)</f>
        <v>0</v>
      </c>
      <c r="E174" s="6">
        <f>IF((E173)&lt;$N$41,0,450-VLOOKUP(E173,$N$41:$P$491,3,TRUE))</f>
        <v>0</v>
      </c>
      <c r="F174" s="21"/>
      <c r="G174" s="36"/>
      <c r="J174" s="2">
        <v>8.46000000000003</v>
      </c>
      <c r="K174" s="8">
        <v>9.46000000000003</v>
      </c>
      <c r="L174">
        <v>133</v>
      </c>
      <c r="N174" s="1">
        <v>0.000961805555543422</v>
      </c>
      <c r="O174">
        <v>317</v>
      </c>
      <c r="P174">
        <v>133</v>
      </c>
    </row>
    <row r="175" spans="1:16" ht="12.75" customHeight="1">
      <c r="A175" s="22"/>
      <c r="B175" s="16"/>
      <c r="C175" s="16"/>
      <c r="D175" s="16"/>
      <c r="E175" s="17"/>
      <c r="F175" s="20">
        <f>SUM(B176:E176)</f>
        <v>0</v>
      </c>
      <c r="G175" s="36"/>
      <c r="J175" s="2">
        <v>8.49000000000003</v>
      </c>
      <c r="K175" s="8">
        <v>9.49000000000003</v>
      </c>
      <c r="L175">
        <v>134</v>
      </c>
      <c r="N175" s="1">
        <v>0.000962962962951005</v>
      </c>
      <c r="O175">
        <v>316</v>
      </c>
      <c r="P175">
        <v>134</v>
      </c>
    </row>
    <row r="176" spans="1:16" ht="12.75" customHeight="1">
      <c r="A176" s="22"/>
      <c r="B176" s="6">
        <f>IF((B175)&lt;3.27,0,450-VLOOKUP(B175,$M$41:$P$491,4,TRUE))</f>
        <v>0</v>
      </c>
      <c r="C176" s="6">
        <f>VLOOKUP(C175,$K$40:$L$491,2,TRUE)</f>
        <v>0</v>
      </c>
      <c r="D176" s="6">
        <f>VLOOKUP(D175,$J$40:$L$491,3,TRUE)</f>
        <v>0</v>
      </c>
      <c r="E176" s="6">
        <f>IF((E175)&lt;$N$41,0,450-VLOOKUP(E175,$N$41:$P$491,3,TRUE))</f>
        <v>0</v>
      </c>
      <c r="F176" s="21"/>
      <c r="G176" s="36"/>
      <c r="J176" s="2">
        <v>8.52000000000003</v>
      </c>
      <c r="K176" s="8">
        <v>9.52000000000003</v>
      </c>
      <c r="L176">
        <v>135</v>
      </c>
      <c r="M176">
        <v>3.80000000000188</v>
      </c>
      <c r="N176" s="1">
        <v>0.000964120370358588</v>
      </c>
      <c r="O176">
        <v>315</v>
      </c>
      <c r="P176">
        <v>135</v>
      </c>
    </row>
    <row r="177" spans="1:16" ht="12.75" customHeight="1">
      <c r="A177" s="22"/>
      <c r="B177" s="16"/>
      <c r="C177" s="16"/>
      <c r="D177" s="16"/>
      <c r="E177" s="17"/>
      <c r="F177" s="20">
        <f>SUM(B178:E178)</f>
        <v>0</v>
      </c>
      <c r="G177" s="36"/>
      <c r="J177" s="2">
        <v>8.55000000000003</v>
      </c>
      <c r="K177" s="8">
        <v>9.55000000000003</v>
      </c>
      <c r="L177">
        <v>136</v>
      </c>
      <c r="N177" s="1">
        <v>0.000965277777766172</v>
      </c>
      <c r="O177">
        <v>314</v>
      </c>
      <c r="P177">
        <v>136</v>
      </c>
    </row>
    <row r="178" spans="1:16" ht="12.75" customHeight="1">
      <c r="A178" s="22"/>
      <c r="B178" s="6">
        <f>IF((B177)&lt;3.27,0,450-VLOOKUP(B177,$M$41:$P$491,4,TRUE))</f>
        <v>0</v>
      </c>
      <c r="C178" s="6">
        <f>VLOOKUP(C177,$K$40:$L$491,2,TRUE)</f>
        <v>0</v>
      </c>
      <c r="D178" s="6">
        <f>VLOOKUP(D177,$J$40:$L$491,3,TRUE)</f>
        <v>0</v>
      </c>
      <c r="E178" s="6">
        <f>IF((E177)&lt;$N$41,0,450-VLOOKUP(E177,$N$41:$P$491,3,TRUE))</f>
        <v>0</v>
      </c>
      <c r="F178" s="21"/>
      <c r="G178" s="36"/>
      <c r="J178" s="2">
        <v>8.58000000000003</v>
      </c>
      <c r="K178" s="8">
        <v>9.58000000000003</v>
      </c>
      <c r="L178">
        <v>137</v>
      </c>
      <c r="N178" s="1">
        <v>0.000966435185173755</v>
      </c>
      <c r="O178">
        <v>313</v>
      </c>
      <c r="P178">
        <v>137</v>
      </c>
    </row>
    <row r="179" spans="1:16" ht="12.75" customHeight="1">
      <c r="A179" s="23"/>
      <c r="B179" s="16"/>
      <c r="C179" s="16"/>
      <c r="D179" s="16"/>
      <c r="E179" s="17"/>
      <c r="F179" s="25">
        <f>SUM(B180:E180)</f>
        <v>0</v>
      </c>
      <c r="G179" s="36"/>
      <c r="J179" s="2">
        <v>8.61000000000003</v>
      </c>
      <c r="K179" s="8">
        <v>9.61000000000003</v>
      </c>
      <c r="L179">
        <v>138</v>
      </c>
      <c r="M179" s="2">
        <v>3.81000000000141</v>
      </c>
      <c r="N179" s="1">
        <v>0.000967592592581338</v>
      </c>
      <c r="O179">
        <v>312</v>
      </c>
      <c r="P179">
        <v>138</v>
      </c>
    </row>
    <row r="180" spans="1:16" ht="13.5" customHeight="1">
      <c r="A180" s="24"/>
      <c r="B180" s="15">
        <f>IF((B179)&lt;3.27,0,450-VLOOKUP(B179,$M$41:$P$491,4,TRUE))</f>
        <v>0</v>
      </c>
      <c r="C180" s="15">
        <f>VLOOKUP(C179,$K$40:$L$491,2,TRUE)</f>
        <v>0</v>
      </c>
      <c r="D180" s="6">
        <f>VLOOKUP(D179,$J$40:$L$491,3,TRUE)</f>
        <v>0</v>
      </c>
      <c r="E180" s="6">
        <f>IF((E179)&lt;$N$41,0,450-VLOOKUP(E179,$N$41:$P$491,3,TRUE))</f>
        <v>0</v>
      </c>
      <c r="F180" s="26"/>
      <c r="G180" s="36"/>
      <c r="J180" s="2">
        <v>8.64000000000003</v>
      </c>
      <c r="K180" s="8">
        <v>9.64000000000003</v>
      </c>
      <c r="L180">
        <v>139</v>
      </c>
      <c r="N180" s="1">
        <v>0.000968749999988921</v>
      </c>
      <c r="O180">
        <v>311</v>
      </c>
      <c r="P180">
        <v>139</v>
      </c>
    </row>
    <row r="181" spans="1:16" ht="12.75">
      <c r="A181" s="27"/>
      <c r="B181" s="18"/>
      <c r="C181" s="18"/>
      <c r="D181" s="16"/>
      <c r="E181" s="19"/>
      <c r="F181" s="29">
        <f>SUM(B182:E182)</f>
        <v>0</v>
      </c>
      <c r="G181" s="36"/>
      <c r="J181" s="2">
        <v>8.67000000000003</v>
      </c>
      <c r="K181" s="8">
        <v>9.67000000000003</v>
      </c>
      <c r="L181">
        <v>140</v>
      </c>
      <c r="N181" s="1">
        <v>0.000969907407396505</v>
      </c>
      <c r="O181">
        <v>310</v>
      </c>
      <c r="P181">
        <v>140</v>
      </c>
    </row>
    <row r="182" spans="1:16" ht="13.5" thickBot="1">
      <c r="A182" s="28"/>
      <c r="B182" s="7">
        <f>IF((B181)&lt;3.27,0,450-VLOOKUP(B181,$M$41:$P$491,4,TRUE))</f>
        <v>0</v>
      </c>
      <c r="C182" s="7">
        <f>VLOOKUP(C181,$K$40:$L$491,2,TRUE)</f>
        <v>0</v>
      </c>
      <c r="D182" s="7">
        <f>VLOOKUP(D181,$J$40:$L$491,3,TRUE)</f>
        <v>0</v>
      </c>
      <c r="E182" s="7">
        <f>IF((E181)&lt;$N$41,0,450-VLOOKUP(E181,$N$41:$P$491,3,TRUE))</f>
        <v>0</v>
      </c>
      <c r="F182" s="30"/>
      <c r="G182" s="37"/>
      <c r="J182" s="2">
        <v>8.70000000000003</v>
      </c>
      <c r="K182" s="8">
        <v>9.70000000000003</v>
      </c>
      <c r="L182">
        <v>141</v>
      </c>
      <c r="M182">
        <v>3.82000000000094</v>
      </c>
      <c r="N182" s="1">
        <v>0.000971064814804088</v>
      </c>
      <c r="O182">
        <v>309</v>
      </c>
      <c r="P182">
        <v>141</v>
      </c>
    </row>
    <row r="183" spans="10:16" ht="13.5" thickTop="1">
      <c r="J183" s="2">
        <v>8.73000000000004</v>
      </c>
      <c r="K183" s="8">
        <v>9.73000000000004</v>
      </c>
      <c r="L183">
        <v>142</v>
      </c>
      <c r="N183" s="1">
        <v>0.000972222222211671</v>
      </c>
      <c r="O183">
        <v>308</v>
      </c>
      <c r="P183">
        <v>142</v>
      </c>
    </row>
    <row r="184" spans="10:16" ht="13.5" thickBot="1">
      <c r="J184" s="2">
        <v>8.76000000000004</v>
      </c>
      <c r="K184" s="8">
        <v>9.76000000000004</v>
      </c>
      <c r="L184">
        <v>143</v>
      </c>
      <c r="N184" s="1">
        <v>0.000973379629619254</v>
      </c>
      <c r="O184">
        <v>307</v>
      </c>
      <c r="P184">
        <v>143</v>
      </c>
    </row>
    <row r="185" spans="1:16" ht="26.25" thickTop="1">
      <c r="A185" s="31"/>
      <c r="B185" s="32"/>
      <c r="C185" s="32"/>
      <c r="D185" s="32"/>
      <c r="E185" s="32"/>
      <c r="F185" s="32"/>
      <c r="G185" s="33"/>
      <c r="J185" s="2">
        <v>8.79000000000004</v>
      </c>
      <c r="K185" s="8">
        <v>9.79000000000004</v>
      </c>
      <c r="L185">
        <v>144</v>
      </c>
      <c r="M185" s="2">
        <v>3.83000000000047</v>
      </c>
      <c r="N185" s="1">
        <v>0.000974537037026838</v>
      </c>
      <c r="O185">
        <v>306</v>
      </c>
      <c r="P185">
        <v>144</v>
      </c>
    </row>
    <row r="186" spans="1:16" ht="12.75">
      <c r="A186" s="4" t="s">
        <v>5</v>
      </c>
      <c r="B186" s="5" t="s">
        <v>3</v>
      </c>
      <c r="C186" s="5" t="s">
        <v>97</v>
      </c>
      <c r="D186" s="5" t="s">
        <v>95</v>
      </c>
      <c r="E186" s="5" t="s">
        <v>2</v>
      </c>
      <c r="F186" s="5" t="s">
        <v>4</v>
      </c>
      <c r="G186" s="34"/>
      <c r="J186" s="2">
        <v>8.82000000000004</v>
      </c>
      <c r="K186" s="8">
        <v>9.82000000000004</v>
      </c>
      <c r="L186">
        <v>145</v>
      </c>
      <c r="N186" s="1">
        <v>0.000975694444434421</v>
      </c>
      <c r="O186">
        <v>305</v>
      </c>
      <c r="P186">
        <v>145</v>
      </c>
    </row>
    <row r="187" spans="1:16" ht="12.75">
      <c r="A187" s="22"/>
      <c r="B187" s="16"/>
      <c r="C187" s="16"/>
      <c r="D187" s="16"/>
      <c r="E187" s="17"/>
      <c r="F187" s="20">
        <f>SUM(B188:E188)</f>
        <v>0</v>
      </c>
      <c r="G187" s="35">
        <f>SUM(F187:F198)-MIN(F87:F198)</f>
        <v>0</v>
      </c>
      <c r="J187" s="2">
        <v>8.85000000000004</v>
      </c>
      <c r="K187" s="8">
        <v>9.85</v>
      </c>
      <c r="L187">
        <v>146</v>
      </c>
      <c r="N187" s="1">
        <v>0.000976851851842004</v>
      </c>
      <c r="O187">
        <v>304</v>
      </c>
      <c r="P187">
        <v>146</v>
      </c>
    </row>
    <row r="188" spans="1:16" ht="12.75">
      <c r="A188" s="22"/>
      <c r="B188" s="6">
        <f>IF((B187)&lt;3.27,0,450-VLOOKUP(B187,$M$41:$P$491,4,TRUE))</f>
        <v>0</v>
      </c>
      <c r="C188" s="6">
        <f>VLOOKUP(C187,$K$40:$L$491,2,TRUE)</f>
        <v>0</v>
      </c>
      <c r="D188" s="6">
        <f>VLOOKUP(D187,$J$40:$L$491,3,TRUE)</f>
        <v>0</v>
      </c>
      <c r="E188" s="6">
        <f>IF((E187)&lt;$N$41,0,450-VLOOKUP(E187,$N$41:$P$491,3,TRUE))</f>
        <v>0</v>
      </c>
      <c r="F188" s="21"/>
      <c r="G188" s="36"/>
      <c r="J188" s="2">
        <v>8.88000000000004</v>
      </c>
      <c r="K188" s="8">
        <v>9.88000000000004</v>
      </c>
      <c r="L188">
        <v>147</v>
      </c>
      <c r="M188">
        <v>3.84</v>
      </c>
      <c r="N188" s="1">
        <v>0.000978009259249587</v>
      </c>
      <c r="O188">
        <v>303</v>
      </c>
      <c r="P188">
        <v>147</v>
      </c>
    </row>
    <row r="189" spans="1:16" ht="12.75">
      <c r="A189" s="22"/>
      <c r="B189" s="16"/>
      <c r="C189" s="16"/>
      <c r="D189" s="16"/>
      <c r="E189" s="17"/>
      <c r="F189" s="20">
        <f>SUM(B190:E190)</f>
        <v>0</v>
      </c>
      <c r="G189" s="36"/>
      <c r="J189" s="2">
        <v>8.91000000000004</v>
      </c>
      <c r="K189" s="8">
        <v>9.91000000000004</v>
      </c>
      <c r="L189">
        <v>148</v>
      </c>
      <c r="N189" s="1">
        <v>0.000979166666657171</v>
      </c>
      <c r="O189">
        <v>302</v>
      </c>
      <c r="P189">
        <v>148</v>
      </c>
    </row>
    <row r="190" spans="1:16" ht="12.75">
      <c r="A190" s="22"/>
      <c r="B190" s="6">
        <f>IF((B189)&lt;3.27,0,450-VLOOKUP(B189,$M$41:$P$491,4,TRUE))</f>
        <v>0</v>
      </c>
      <c r="C190" s="6">
        <f>VLOOKUP(C189,$K$40:$L$491,2,TRUE)</f>
        <v>0</v>
      </c>
      <c r="D190" s="6">
        <f>VLOOKUP(D189,$J$40:$L$491,3,TRUE)</f>
        <v>0</v>
      </c>
      <c r="E190" s="6">
        <f>IF((E189)&lt;$N$41,0,450-VLOOKUP(E189,$N$41:$P$491,3,TRUE))</f>
        <v>0</v>
      </c>
      <c r="F190" s="21"/>
      <c r="G190" s="36"/>
      <c r="J190" s="2">
        <v>8.94000000000004</v>
      </c>
      <c r="K190" s="8">
        <v>9.94000000000004</v>
      </c>
      <c r="L190">
        <v>149</v>
      </c>
      <c r="N190" s="1">
        <v>0.000980324074064754</v>
      </c>
      <c r="O190">
        <v>301</v>
      </c>
      <c r="P190">
        <v>149</v>
      </c>
    </row>
    <row r="191" spans="1:16" ht="12.75">
      <c r="A191" s="22"/>
      <c r="B191" s="16"/>
      <c r="C191" s="16"/>
      <c r="D191" s="16"/>
      <c r="E191" s="17"/>
      <c r="F191" s="20">
        <f>SUM(B192:E192)</f>
        <v>0</v>
      </c>
      <c r="G191" s="36"/>
      <c r="J191" s="2">
        <v>8.97000000000004</v>
      </c>
      <c r="K191" s="8">
        <v>9.97</v>
      </c>
      <c r="L191">
        <v>150</v>
      </c>
      <c r="M191" s="2">
        <v>3.84999999999953</v>
      </c>
      <c r="N191" s="1">
        <v>0.000981481481472337</v>
      </c>
      <c r="O191">
        <v>300</v>
      </c>
      <c r="P191">
        <v>150</v>
      </c>
    </row>
    <row r="192" spans="1:16" ht="12.75">
      <c r="A192" s="22"/>
      <c r="B192" s="6">
        <f>IF((B191)&lt;3.27,0,450-VLOOKUP(B191,$M$41:$P$491,4,TRUE))</f>
        <v>0</v>
      </c>
      <c r="C192" s="6">
        <f>VLOOKUP(C191,$K$40:$L$491,2,TRUE)</f>
        <v>0</v>
      </c>
      <c r="D192" s="6">
        <f>VLOOKUP(D191,$J$40:$L$491,3,TRUE)</f>
        <v>0</v>
      </c>
      <c r="E192" s="6">
        <f>IF((E191)&lt;$N$41,0,450-VLOOKUP(E191,$N$41:$P$491,3,TRUE))</f>
        <v>0</v>
      </c>
      <c r="F192" s="21"/>
      <c r="G192" s="36"/>
      <c r="J192" s="2">
        <v>9</v>
      </c>
      <c r="K192" s="2">
        <v>10</v>
      </c>
      <c r="L192">
        <v>151</v>
      </c>
      <c r="M192" s="2"/>
      <c r="N192" s="1">
        <v>0.00098263888887992</v>
      </c>
      <c r="O192">
        <v>299</v>
      </c>
      <c r="P192">
        <v>151</v>
      </c>
    </row>
    <row r="193" spans="1:16" ht="12.75">
      <c r="A193" s="22"/>
      <c r="B193" s="16"/>
      <c r="C193" s="16"/>
      <c r="D193" s="16"/>
      <c r="E193" s="17"/>
      <c r="F193" s="20">
        <f>SUM(B194:E194)</f>
        <v>0</v>
      </c>
      <c r="G193" s="36"/>
      <c r="J193" s="2">
        <v>9.03</v>
      </c>
      <c r="K193" s="2">
        <v>10.03</v>
      </c>
      <c r="L193">
        <v>152</v>
      </c>
      <c r="M193" s="2">
        <v>3.85999999999954</v>
      </c>
      <c r="N193" s="1">
        <v>0.000983796296287504</v>
      </c>
      <c r="O193">
        <v>298</v>
      </c>
      <c r="P193">
        <v>152</v>
      </c>
    </row>
    <row r="194" spans="1:16" ht="12.75">
      <c r="A194" s="22"/>
      <c r="B194" s="6">
        <f>IF((B193)&lt;3.27,0,450-VLOOKUP(B193,$M$41:$P$491,4,TRUE))</f>
        <v>0</v>
      </c>
      <c r="C194" s="6">
        <f>VLOOKUP(C193,$K$40:$L$491,2,TRUE)</f>
        <v>0</v>
      </c>
      <c r="D194" s="6">
        <f>VLOOKUP(D193,$J$40:$L$491,3,TRUE)</f>
        <v>0</v>
      </c>
      <c r="E194" s="6">
        <f>IF((E193)&lt;$N$41,0,450-VLOOKUP(E193,$N$41:$P$491,3,TRUE))</f>
        <v>0</v>
      </c>
      <c r="F194" s="21"/>
      <c r="G194" s="36"/>
      <c r="J194" s="2">
        <v>9.06</v>
      </c>
      <c r="K194" s="2">
        <v>10.06</v>
      </c>
      <c r="L194">
        <v>153</v>
      </c>
      <c r="M194" s="2"/>
      <c r="N194" s="1">
        <v>0.000984953703695087</v>
      </c>
      <c r="O194">
        <v>297</v>
      </c>
      <c r="P194">
        <v>153</v>
      </c>
    </row>
    <row r="195" spans="1:16" ht="12.75">
      <c r="A195" s="23"/>
      <c r="B195" s="16"/>
      <c r="C195" s="16"/>
      <c r="D195" s="16"/>
      <c r="E195" s="17"/>
      <c r="F195" s="25">
        <f>SUM(B196:E196)</f>
        <v>0</v>
      </c>
      <c r="G195" s="36"/>
      <c r="J195" s="2">
        <v>9.09</v>
      </c>
      <c r="K195" s="2">
        <v>10.09</v>
      </c>
      <c r="L195">
        <v>154</v>
      </c>
      <c r="M195" s="2">
        <v>3.86999999999955</v>
      </c>
      <c r="N195" s="1">
        <v>0.00098611111110267</v>
      </c>
      <c r="O195">
        <v>296</v>
      </c>
      <c r="P195">
        <v>154</v>
      </c>
    </row>
    <row r="196" spans="1:16" ht="12.75">
      <c r="A196" s="24"/>
      <c r="B196" s="15">
        <f>IF((B195)&lt;3.27,0,450-VLOOKUP(B195,$M$41:$P$491,4,TRUE))</f>
        <v>0</v>
      </c>
      <c r="C196" s="15">
        <f>VLOOKUP(C195,$K$40:$L$491,2,TRUE)</f>
        <v>0</v>
      </c>
      <c r="D196" s="6">
        <f>VLOOKUP(D195,$J$40:$L$491,3,TRUE)</f>
        <v>0</v>
      </c>
      <c r="E196" s="6">
        <f>IF((E195)&lt;$N$41,0,450-VLOOKUP(E195,$N$41:$P$491,3,TRUE))</f>
        <v>0</v>
      </c>
      <c r="F196" s="26"/>
      <c r="G196" s="36"/>
      <c r="J196" s="2">
        <v>9.12</v>
      </c>
      <c r="K196" s="2">
        <v>10.12</v>
      </c>
      <c r="L196">
        <v>155</v>
      </c>
      <c r="M196" s="2"/>
      <c r="N196" s="1">
        <v>0.000987268518510254</v>
      </c>
      <c r="O196">
        <v>295</v>
      </c>
      <c r="P196">
        <v>155</v>
      </c>
    </row>
    <row r="197" spans="1:16" ht="12.75">
      <c r="A197" s="27"/>
      <c r="B197" s="18"/>
      <c r="C197" s="18"/>
      <c r="D197" s="16"/>
      <c r="E197" s="19"/>
      <c r="F197" s="29">
        <f>SUM(B198:E198)</f>
        <v>0</v>
      </c>
      <c r="G197" s="36"/>
      <c r="J197" s="2">
        <v>9.15</v>
      </c>
      <c r="K197" s="2">
        <v>10.15</v>
      </c>
      <c r="L197">
        <v>156</v>
      </c>
      <c r="M197" s="2">
        <v>3.87999999999956</v>
      </c>
      <c r="N197" s="1">
        <v>0.000988425925917837</v>
      </c>
      <c r="O197">
        <v>294</v>
      </c>
      <c r="P197">
        <v>156</v>
      </c>
    </row>
    <row r="198" spans="1:16" ht="13.5" thickBot="1">
      <c r="A198" s="28"/>
      <c r="B198" s="7">
        <f>IF((B197)&lt;3.27,0,450-VLOOKUP(B197,$M$41:$P$491,4,TRUE))</f>
        <v>0</v>
      </c>
      <c r="C198" s="7">
        <f>VLOOKUP(C197,$K$40:$L$491,2,TRUE)</f>
        <v>0</v>
      </c>
      <c r="D198" s="7">
        <f>VLOOKUP(D197,$J$40:$L$491,3,TRUE)</f>
        <v>0</v>
      </c>
      <c r="E198" s="7">
        <f>IF((E197)&lt;$N$41,0,450-VLOOKUP(E197,$N$41:$P$491,3,TRUE))</f>
        <v>0</v>
      </c>
      <c r="F198" s="30"/>
      <c r="G198" s="37"/>
      <c r="J198" s="2">
        <v>9.18</v>
      </c>
      <c r="K198" s="2">
        <v>10.18</v>
      </c>
      <c r="L198">
        <v>157</v>
      </c>
      <c r="M198" s="2"/>
      <c r="N198" s="1">
        <v>0.00098958333332542</v>
      </c>
      <c r="O198">
        <v>293</v>
      </c>
      <c r="P198">
        <v>157</v>
      </c>
    </row>
    <row r="199" spans="10:16" ht="13.5" thickTop="1">
      <c r="J199" s="2">
        <v>9.21</v>
      </c>
      <c r="K199" s="2">
        <v>10.21</v>
      </c>
      <c r="L199">
        <v>158</v>
      </c>
      <c r="M199" s="2">
        <v>3.88999999999957</v>
      </c>
      <c r="N199" s="1">
        <v>0.000990740740733003</v>
      </c>
      <c r="O199">
        <v>292</v>
      </c>
      <c r="P199">
        <v>158</v>
      </c>
    </row>
    <row r="200" spans="10:16" ht="13.5" thickBot="1">
      <c r="J200" s="2">
        <v>9.24</v>
      </c>
      <c r="K200" s="2">
        <v>10.24</v>
      </c>
      <c r="L200">
        <v>159</v>
      </c>
      <c r="M200" s="2"/>
      <c r="N200" s="1">
        <v>0.000991898148140587</v>
      </c>
      <c r="O200">
        <v>291</v>
      </c>
      <c r="P200">
        <v>159</v>
      </c>
    </row>
    <row r="201" spans="1:16" ht="26.25" thickTop="1">
      <c r="A201" s="31"/>
      <c r="B201" s="32"/>
      <c r="C201" s="32"/>
      <c r="D201" s="32"/>
      <c r="E201" s="32"/>
      <c r="F201" s="32"/>
      <c r="G201" s="33"/>
      <c r="J201" s="2">
        <v>9.27</v>
      </c>
      <c r="K201" s="2">
        <v>10.27</v>
      </c>
      <c r="L201">
        <v>160</v>
      </c>
      <c r="M201" s="2">
        <v>3.89999999999958</v>
      </c>
      <c r="N201" s="1">
        <v>0.00099305555554817</v>
      </c>
      <c r="O201">
        <v>290</v>
      </c>
      <c r="P201">
        <v>160</v>
      </c>
    </row>
    <row r="202" spans="1:16" ht="12.75">
      <c r="A202" s="4" t="s">
        <v>5</v>
      </c>
      <c r="B202" s="5" t="s">
        <v>3</v>
      </c>
      <c r="C202" s="5" t="s">
        <v>97</v>
      </c>
      <c r="D202" s="5" t="s">
        <v>95</v>
      </c>
      <c r="E202" s="5" t="s">
        <v>2</v>
      </c>
      <c r="F202" s="5" t="s">
        <v>4</v>
      </c>
      <c r="G202" s="34"/>
      <c r="J202" s="2">
        <v>9.3</v>
      </c>
      <c r="K202" s="2">
        <v>10.3</v>
      </c>
      <c r="L202">
        <v>161</v>
      </c>
      <c r="M202" s="2"/>
      <c r="N202" s="1">
        <v>0.000994212962955753</v>
      </c>
      <c r="O202">
        <v>289</v>
      </c>
      <c r="P202">
        <v>161</v>
      </c>
    </row>
    <row r="203" spans="1:16" ht="12.75">
      <c r="A203" s="22"/>
      <c r="B203" s="16"/>
      <c r="C203" s="16"/>
      <c r="D203" s="16"/>
      <c r="E203" s="17"/>
      <c r="F203" s="20">
        <f>SUM(B204:E204)</f>
        <v>0</v>
      </c>
      <c r="G203" s="35">
        <f>SUM(F203:F214)-MIN(F203:F214)</f>
        <v>0</v>
      </c>
      <c r="J203" s="2">
        <v>9.33</v>
      </c>
      <c r="K203" s="2">
        <v>10.33</v>
      </c>
      <c r="L203">
        <v>162</v>
      </c>
      <c r="M203" s="2">
        <v>3.90999999999959</v>
      </c>
      <c r="N203" s="1">
        <v>0.000995370370363336</v>
      </c>
      <c r="O203">
        <v>288</v>
      </c>
      <c r="P203">
        <v>162</v>
      </c>
    </row>
    <row r="204" spans="1:16" ht="12.75">
      <c r="A204" s="22"/>
      <c r="B204" s="6">
        <f>IF((B203)&lt;3.27,0,450-VLOOKUP(B203,$M$41:$P$491,4,TRUE))</f>
        <v>0</v>
      </c>
      <c r="C204" s="6">
        <f>VLOOKUP(C203,$K$40:$L$491,2,TRUE)</f>
        <v>0</v>
      </c>
      <c r="D204" s="6">
        <f>VLOOKUP(D203,$J$40:$L$491,3,TRUE)</f>
        <v>0</v>
      </c>
      <c r="E204" s="6">
        <f>IF((E203)&lt;$N$41,0,450-VLOOKUP(E203,$N$41:$P$491,3,TRUE))</f>
        <v>0</v>
      </c>
      <c r="F204" s="21"/>
      <c r="G204" s="36"/>
      <c r="J204" s="2">
        <v>9.36</v>
      </c>
      <c r="K204" s="2">
        <v>10.36</v>
      </c>
      <c r="L204">
        <v>163</v>
      </c>
      <c r="M204" s="2"/>
      <c r="N204" s="1">
        <v>0.00099652777777092</v>
      </c>
      <c r="O204">
        <v>287</v>
      </c>
      <c r="P204">
        <v>163</v>
      </c>
    </row>
    <row r="205" spans="1:16" ht="12.75">
      <c r="A205" s="22"/>
      <c r="B205" s="16"/>
      <c r="C205" s="16"/>
      <c r="D205" s="16"/>
      <c r="E205" s="17"/>
      <c r="F205" s="20">
        <f>SUM(B206:E206)</f>
        <v>0</v>
      </c>
      <c r="G205" s="36"/>
      <c r="J205" s="2">
        <v>9.39</v>
      </c>
      <c r="K205" s="2">
        <v>10.39</v>
      </c>
      <c r="L205">
        <v>164</v>
      </c>
      <c r="M205" s="2">
        <v>3.9199999999996</v>
      </c>
      <c r="N205" s="1">
        <v>0.000997685185178503</v>
      </c>
      <c r="O205">
        <v>286</v>
      </c>
      <c r="P205">
        <v>164</v>
      </c>
    </row>
    <row r="206" spans="1:16" ht="12.75">
      <c r="A206" s="22"/>
      <c r="B206" s="6">
        <f>IF((B205)&lt;3.27,0,450-VLOOKUP(B205,$M$41:$P$491,4,TRUE))</f>
        <v>0</v>
      </c>
      <c r="C206" s="6">
        <f>VLOOKUP(C205,$K$40:$L$491,2,TRUE)</f>
        <v>0</v>
      </c>
      <c r="D206" s="6">
        <f>VLOOKUP(D205,$J$40:$L$491,3,TRUE)</f>
        <v>0</v>
      </c>
      <c r="E206" s="6">
        <f>IF((E205)&lt;$N$41,0,450-VLOOKUP(E205,$N$41:$P$491,3,TRUE))</f>
        <v>0</v>
      </c>
      <c r="F206" s="21"/>
      <c r="G206" s="36"/>
      <c r="J206" s="2">
        <v>9.42</v>
      </c>
      <c r="K206" s="2">
        <v>10.42</v>
      </c>
      <c r="L206">
        <v>165</v>
      </c>
      <c r="M206" s="2"/>
      <c r="N206" s="1">
        <v>0.000998842592586086</v>
      </c>
      <c r="O206">
        <v>285</v>
      </c>
      <c r="P206">
        <v>165</v>
      </c>
    </row>
    <row r="207" spans="1:16" ht="12.75">
      <c r="A207" s="22"/>
      <c r="B207" s="16"/>
      <c r="C207" s="16"/>
      <c r="D207" s="16"/>
      <c r="E207" s="17"/>
      <c r="F207" s="20">
        <f>SUM(B208:E208)</f>
        <v>0</v>
      </c>
      <c r="G207" s="36"/>
      <c r="J207" s="2">
        <v>9.45</v>
      </c>
      <c r="K207" s="2">
        <v>10.45</v>
      </c>
      <c r="L207">
        <v>166</v>
      </c>
      <c r="M207" s="2">
        <v>3.92999999999961</v>
      </c>
      <c r="N207" s="1">
        <v>0.000999999999993669</v>
      </c>
      <c r="O207">
        <v>284</v>
      </c>
      <c r="P207">
        <v>166</v>
      </c>
    </row>
    <row r="208" spans="1:16" ht="12.75">
      <c r="A208" s="22"/>
      <c r="B208" s="6">
        <f>IF((B207)&lt;3.27,0,450-VLOOKUP(B207,$M$41:$P$491,4,TRUE))</f>
        <v>0</v>
      </c>
      <c r="C208" s="6">
        <f>VLOOKUP(C207,$K$40:$L$491,2,TRUE)</f>
        <v>0</v>
      </c>
      <c r="D208" s="6">
        <f>VLOOKUP(D207,$J$40:$L$491,3,TRUE)</f>
        <v>0</v>
      </c>
      <c r="E208" s="6">
        <f>IF((E207)&lt;$N$41,0,450-VLOOKUP(E207,$N$41:$P$491,3,TRUE))</f>
        <v>0</v>
      </c>
      <c r="F208" s="21"/>
      <c r="G208" s="36"/>
      <c r="J208" s="2">
        <v>9.48</v>
      </c>
      <c r="K208" s="2">
        <v>10.48</v>
      </c>
      <c r="L208">
        <v>167</v>
      </c>
      <c r="M208" s="2"/>
      <c r="N208" s="1">
        <v>0.00100115740740125</v>
      </c>
      <c r="O208">
        <v>283</v>
      </c>
      <c r="P208">
        <v>167</v>
      </c>
    </row>
    <row r="209" spans="1:16" ht="12.75">
      <c r="A209" s="22"/>
      <c r="B209" s="16"/>
      <c r="C209" s="16"/>
      <c r="D209" s="16"/>
      <c r="E209" s="17"/>
      <c r="F209" s="20">
        <f>SUM(B210:E210)</f>
        <v>0</v>
      </c>
      <c r="G209" s="36"/>
      <c r="J209" s="2">
        <v>9.51</v>
      </c>
      <c r="K209" s="2">
        <v>10.51</v>
      </c>
      <c r="L209">
        <v>168</v>
      </c>
      <c r="M209" s="2">
        <v>3.93999999999962</v>
      </c>
      <c r="N209" s="1">
        <v>0.00100231481480884</v>
      </c>
      <c r="O209">
        <v>282</v>
      </c>
      <c r="P209">
        <v>168</v>
      </c>
    </row>
    <row r="210" spans="1:16" ht="12.75">
      <c r="A210" s="22"/>
      <c r="B210" s="6">
        <f>IF((B209)&lt;3.27,0,450-VLOOKUP(B209,$M$41:$P$491,4,TRUE))</f>
        <v>0</v>
      </c>
      <c r="C210" s="6">
        <f>VLOOKUP(C209,$K$40:$L$491,2,TRUE)</f>
        <v>0</v>
      </c>
      <c r="D210" s="6">
        <f>VLOOKUP(D209,$J$40:$L$491,3,TRUE)</f>
        <v>0</v>
      </c>
      <c r="E210" s="6">
        <f>IF((E209)&lt;$N$41,0,450-VLOOKUP(E209,$N$41:$P$491,3,TRUE))</f>
        <v>0</v>
      </c>
      <c r="F210" s="21"/>
      <c r="G210" s="36"/>
      <c r="J210" s="2">
        <v>9.54</v>
      </c>
      <c r="K210" s="2">
        <v>10.54</v>
      </c>
      <c r="L210">
        <v>169</v>
      </c>
      <c r="M210" s="2"/>
      <c r="N210" s="1">
        <v>0.00100347222221642</v>
      </c>
      <c r="O210">
        <v>281</v>
      </c>
      <c r="P210">
        <v>169</v>
      </c>
    </row>
    <row r="211" spans="1:16" ht="12.75">
      <c r="A211" s="23"/>
      <c r="B211" s="16"/>
      <c r="C211" s="16"/>
      <c r="D211" s="16"/>
      <c r="E211" s="17"/>
      <c r="F211" s="25">
        <f>SUM(B212:E212)</f>
        <v>0</v>
      </c>
      <c r="G211" s="36"/>
      <c r="J211" s="2">
        <v>9.57</v>
      </c>
      <c r="K211" s="2">
        <v>10.57</v>
      </c>
      <c r="L211">
        <v>170</v>
      </c>
      <c r="M211" s="2">
        <v>3.94999999999963</v>
      </c>
      <c r="N211" s="1">
        <v>0.001004629629624</v>
      </c>
      <c r="O211">
        <v>280</v>
      </c>
      <c r="P211">
        <v>170</v>
      </c>
    </row>
    <row r="212" spans="1:16" ht="12.75">
      <c r="A212" s="24"/>
      <c r="B212" s="15">
        <f>IF((B211)&lt;3.27,0,450-VLOOKUP(B211,$M$41:$P$491,4,TRUE))</f>
        <v>0</v>
      </c>
      <c r="C212" s="15">
        <f>VLOOKUP(C211,$K$40:$L$491,2,TRUE)</f>
        <v>0</v>
      </c>
      <c r="D212" s="6">
        <f>VLOOKUP(D211,$J$40:$L$491,3,TRUE)</f>
        <v>0</v>
      </c>
      <c r="E212" s="6">
        <f>IF((E211)&lt;$N$41,0,450-VLOOKUP(E211,$N$41:$P$491,3,TRUE))</f>
        <v>0</v>
      </c>
      <c r="F212" s="26"/>
      <c r="G212" s="36"/>
      <c r="J212" s="2">
        <v>9.6</v>
      </c>
      <c r="K212" s="2">
        <v>10.6</v>
      </c>
      <c r="L212">
        <v>171</v>
      </c>
      <c r="M212" s="2"/>
      <c r="N212" s="1">
        <v>0.00100578703703159</v>
      </c>
      <c r="O212">
        <v>279</v>
      </c>
      <c r="P212">
        <v>171</v>
      </c>
    </row>
    <row r="213" spans="1:16" ht="12.75">
      <c r="A213" s="27"/>
      <c r="B213" s="18"/>
      <c r="C213" s="18"/>
      <c r="D213" s="16"/>
      <c r="E213" s="19"/>
      <c r="F213" s="29">
        <f>SUM(B214:E214)</f>
        <v>0</v>
      </c>
      <c r="G213" s="36"/>
      <c r="J213" s="2">
        <v>9.63</v>
      </c>
      <c r="K213" s="2">
        <v>10.63</v>
      </c>
      <c r="L213">
        <v>172</v>
      </c>
      <c r="M213" s="2">
        <v>3.95999999999964</v>
      </c>
      <c r="N213" s="1">
        <v>0.00100694444443917</v>
      </c>
      <c r="O213">
        <v>278</v>
      </c>
      <c r="P213">
        <v>172</v>
      </c>
    </row>
    <row r="214" spans="1:16" ht="13.5" thickBot="1">
      <c r="A214" s="28"/>
      <c r="B214" s="7">
        <f>IF((B213)&lt;3.27,0,450-VLOOKUP(B213,$M$41:$P$491,4,TRUE))</f>
        <v>0</v>
      </c>
      <c r="C214" s="7">
        <f>VLOOKUP(C213,$K$40:$L$491,2,TRUE)</f>
        <v>0</v>
      </c>
      <c r="D214" s="7">
        <f>VLOOKUP(D213,$J$40:$L$491,3,TRUE)</f>
        <v>0</v>
      </c>
      <c r="E214" s="7">
        <f>IF((E213)&lt;$N$41,0,450-VLOOKUP(E213,$N$41:$P$491,3,TRUE))</f>
        <v>0</v>
      </c>
      <c r="F214" s="30"/>
      <c r="G214" s="37"/>
      <c r="J214" s="2">
        <v>9.66</v>
      </c>
      <c r="K214" s="2">
        <v>10.66</v>
      </c>
      <c r="L214">
        <v>173</v>
      </c>
      <c r="M214" s="2"/>
      <c r="N214" s="1">
        <v>0.00100810185184675</v>
      </c>
      <c r="O214">
        <v>277</v>
      </c>
      <c r="P214">
        <v>173</v>
      </c>
    </row>
    <row r="215" spans="10:16" ht="13.5" thickTop="1">
      <c r="J215" s="2">
        <v>9.69</v>
      </c>
      <c r="K215" s="2">
        <v>10.69</v>
      </c>
      <c r="L215">
        <v>174</v>
      </c>
      <c r="M215" s="2">
        <v>3.96999999999965</v>
      </c>
      <c r="N215" s="1">
        <v>0.00100925925925434</v>
      </c>
      <c r="O215">
        <v>276</v>
      </c>
      <c r="P215">
        <v>174</v>
      </c>
    </row>
    <row r="216" spans="10:16" ht="13.5" thickBot="1">
      <c r="J216" s="2">
        <v>9.72</v>
      </c>
      <c r="K216" s="2">
        <v>10.72</v>
      </c>
      <c r="L216">
        <v>175</v>
      </c>
      <c r="M216" s="2"/>
      <c r="N216" s="1">
        <v>0.00101041666666192</v>
      </c>
      <c r="O216">
        <v>275</v>
      </c>
      <c r="P216">
        <v>175</v>
      </c>
    </row>
    <row r="217" spans="1:16" ht="26.25" thickTop="1">
      <c r="A217" s="31"/>
      <c r="B217" s="32"/>
      <c r="C217" s="32"/>
      <c r="D217" s="32"/>
      <c r="E217" s="32"/>
      <c r="F217" s="32"/>
      <c r="G217" s="33"/>
      <c r="J217" s="2">
        <v>9.75</v>
      </c>
      <c r="K217" s="2">
        <v>10.75</v>
      </c>
      <c r="L217">
        <v>176</v>
      </c>
      <c r="M217" s="2">
        <v>3.97999999999966</v>
      </c>
      <c r="N217" s="1">
        <v>0.0010115740740695</v>
      </c>
      <c r="O217">
        <v>274</v>
      </c>
      <c r="P217">
        <v>176</v>
      </c>
    </row>
    <row r="218" spans="1:16" ht="12.75">
      <c r="A218" s="4" t="s">
        <v>5</v>
      </c>
      <c r="B218" s="5" t="s">
        <v>3</v>
      </c>
      <c r="C218" s="5" t="s">
        <v>97</v>
      </c>
      <c r="D218" s="5" t="s">
        <v>95</v>
      </c>
      <c r="E218" s="5" t="s">
        <v>2</v>
      </c>
      <c r="F218" s="5" t="s">
        <v>4</v>
      </c>
      <c r="G218" s="34"/>
      <c r="J218" s="2">
        <v>9.78</v>
      </c>
      <c r="K218" s="2">
        <v>10.78</v>
      </c>
      <c r="L218">
        <v>177</v>
      </c>
      <c r="M218" s="2"/>
      <c r="N218" s="1">
        <v>0.00101273148147709</v>
      </c>
      <c r="O218">
        <v>273</v>
      </c>
      <c r="P218">
        <v>177</v>
      </c>
    </row>
    <row r="219" spans="1:16" ht="12.75">
      <c r="A219" s="22"/>
      <c r="B219" s="16"/>
      <c r="C219" s="16"/>
      <c r="D219" s="16"/>
      <c r="E219" s="17"/>
      <c r="F219" s="20">
        <f>SUM(B220:E220)</f>
        <v>0</v>
      </c>
      <c r="G219" s="35">
        <f>SUM(F219:F230)-MIN(F219:F230)</f>
        <v>0</v>
      </c>
      <c r="J219" s="2">
        <v>9.81</v>
      </c>
      <c r="K219" s="2">
        <v>10.81</v>
      </c>
      <c r="L219">
        <v>178</v>
      </c>
      <c r="M219" s="2">
        <v>3.98999999999966</v>
      </c>
      <c r="N219" s="1">
        <v>0.00101388888888467</v>
      </c>
      <c r="O219">
        <v>272</v>
      </c>
      <c r="P219">
        <v>178</v>
      </c>
    </row>
    <row r="220" spans="1:16" ht="12.75">
      <c r="A220" s="22"/>
      <c r="B220" s="6">
        <f>IF((B219)&lt;3.27,0,450-VLOOKUP(B219,$M$41:$P$491,4,TRUE))</f>
        <v>0</v>
      </c>
      <c r="C220" s="6">
        <f>VLOOKUP(C219,$K$40:$L$491,2,TRUE)</f>
        <v>0</v>
      </c>
      <c r="D220" s="6">
        <f>VLOOKUP(D219,$J$40:$L$491,3,TRUE)</f>
        <v>0</v>
      </c>
      <c r="E220" s="6">
        <f>IF((E219)&lt;$N$41,0,450-VLOOKUP(E219,$N$41:$P$491,3,TRUE))</f>
        <v>0</v>
      </c>
      <c r="F220" s="21"/>
      <c r="G220" s="36"/>
      <c r="J220" s="2">
        <v>9.84</v>
      </c>
      <c r="K220" s="2">
        <v>10.84</v>
      </c>
      <c r="L220">
        <v>179</v>
      </c>
      <c r="M220" s="2"/>
      <c r="N220" s="1">
        <v>0.00101504629629225</v>
      </c>
      <c r="O220">
        <v>271</v>
      </c>
      <c r="P220">
        <v>179</v>
      </c>
    </row>
    <row r="221" spans="1:16" ht="12.75">
      <c r="A221" s="22"/>
      <c r="B221" s="16"/>
      <c r="C221" s="16"/>
      <c r="D221" s="16"/>
      <c r="E221" s="17"/>
      <c r="F221" s="20">
        <f>SUM(B222:E222)</f>
        <v>0</v>
      </c>
      <c r="G221" s="36"/>
      <c r="J221" s="2">
        <v>9.87</v>
      </c>
      <c r="K221" s="2">
        <v>10.87</v>
      </c>
      <c r="L221">
        <v>180</v>
      </c>
      <c r="M221" s="2">
        <v>3.99999999999967</v>
      </c>
      <c r="N221" s="1">
        <v>0.00101620370369983</v>
      </c>
      <c r="O221">
        <v>270</v>
      </c>
      <c r="P221">
        <v>180</v>
      </c>
    </row>
    <row r="222" spans="1:16" ht="12.75">
      <c r="A222" s="22"/>
      <c r="B222" s="6">
        <f>IF((B221)&lt;3.27,0,450-VLOOKUP(B221,$M$41:$P$491,4,TRUE))</f>
        <v>0</v>
      </c>
      <c r="C222" s="6">
        <f>VLOOKUP(C221,$K$40:$L$491,2,TRUE)</f>
        <v>0</v>
      </c>
      <c r="D222" s="6">
        <f>VLOOKUP(D221,$J$40:$L$491,3,TRUE)</f>
        <v>0</v>
      </c>
      <c r="E222" s="6">
        <f>IF((E221)&lt;$N$41,0,450-VLOOKUP(E221,$N$41:$P$491,3,TRUE))</f>
        <v>0</v>
      </c>
      <c r="F222" s="21"/>
      <c r="G222" s="36"/>
      <c r="J222" s="2">
        <v>9.9</v>
      </c>
      <c r="K222" s="2">
        <v>10.9</v>
      </c>
      <c r="L222">
        <v>181</v>
      </c>
      <c r="M222" s="2"/>
      <c r="N222" s="1">
        <v>0.00101736111110742</v>
      </c>
      <c r="O222">
        <v>269</v>
      </c>
      <c r="P222">
        <v>181</v>
      </c>
    </row>
    <row r="223" spans="1:16" ht="12.75">
      <c r="A223" s="22"/>
      <c r="B223" s="16"/>
      <c r="C223" s="16"/>
      <c r="D223" s="16"/>
      <c r="E223" s="17"/>
      <c r="F223" s="20">
        <f>SUM(B224:E224)</f>
        <v>0</v>
      </c>
      <c r="G223" s="36"/>
      <c r="J223" s="2">
        <v>9.93</v>
      </c>
      <c r="K223" s="2">
        <v>10.93</v>
      </c>
      <c r="L223">
        <v>182</v>
      </c>
      <c r="M223" s="2">
        <v>4.00999999999968</v>
      </c>
      <c r="N223" s="1">
        <v>0.001018518518515</v>
      </c>
      <c r="O223">
        <v>268</v>
      </c>
      <c r="P223">
        <v>182</v>
      </c>
    </row>
    <row r="224" spans="1:16" ht="12.75">
      <c r="A224" s="22"/>
      <c r="B224" s="6">
        <f>IF((B223)&lt;3.27,0,450-VLOOKUP(B223,$M$41:$P$491,4,TRUE))</f>
        <v>0</v>
      </c>
      <c r="C224" s="6">
        <f>VLOOKUP(C223,$K$40:$L$491,2,TRUE)</f>
        <v>0</v>
      </c>
      <c r="D224" s="6">
        <f>VLOOKUP(D223,$J$40:$L$491,3,TRUE)</f>
        <v>0</v>
      </c>
      <c r="E224" s="6">
        <f>IF((E223)&lt;$N$41,0,450-VLOOKUP(E223,$N$41:$P$491,3,TRUE))</f>
        <v>0</v>
      </c>
      <c r="F224" s="21"/>
      <c r="G224" s="36"/>
      <c r="J224" s="2">
        <v>9.96</v>
      </c>
      <c r="K224" s="2">
        <v>10.96</v>
      </c>
      <c r="L224">
        <v>183</v>
      </c>
      <c r="M224" s="2"/>
      <c r="N224" s="1">
        <v>0.00101967592592258</v>
      </c>
      <c r="O224">
        <v>267</v>
      </c>
      <c r="P224">
        <v>183</v>
      </c>
    </row>
    <row r="225" spans="1:16" ht="12.75">
      <c r="A225" s="22"/>
      <c r="B225" s="16"/>
      <c r="C225" s="16"/>
      <c r="D225" s="16"/>
      <c r="E225" s="17"/>
      <c r="F225" s="20">
        <f>SUM(B226:E226)</f>
        <v>0</v>
      </c>
      <c r="G225" s="36"/>
      <c r="J225" s="2">
        <v>9.99</v>
      </c>
      <c r="K225" s="2">
        <v>10.99</v>
      </c>
      <c r="L225">
        <v>184</v>
      </c>
      <c r="M225" s="2">
        <v>4.01999999999969</v>
      </c>
      <c r="N225" s="1">
        <v>0.00102083333333017</v>
      </c>
      <c r="O225">
        <v>266</v>
      </c>
      <c r="P225">
        <v>184</v>
      </c>
    </row>
    <row r="226" spans="1:16" ht="12.75">
      <c r="A226" s="22"/>
      <c r="B226" s="6">
        <f>IF((B225)&lt;3.27,0,450-VLOOKUP(B225,$M$41:$P$491,4,TRUE))</f>
        <v>0</v>
      </c>
      <c r="C226" s="6">
        <f>VLOOKUP(C225,$K$40:$L$491,2,TRUE)</f>
        <v>0</v>
      </c>
      <c r="D226" s="6">
        <f>VLOOKUP(D225,$J$40:$L$491,3,TRUE)</f>
        <v>0</v>
      </c>
      <c r="E226" s="6">
        <f>IF((E225)&lt;$N$41,0,450-VLOOKUP(E225,$N$41:$P$491,3,TRUE))</f>
        <v>0</v>
      </c>
      <c r="F226" s="21"/>
      <c r="G226" s="36"/>
      <c r="J226" s="2">
        <v>10.02</v>
      </c>
      <c r="K226" s="2">
        <v>11.02</v>
      </c>
      <c r="L226">
        <v>185</v>
      </c>
      <c r="M226" s="2"/>
      <c r="N226" s="1">
        <v>0.00102199074073775</v>
      </c>
      <c r="O226">
        <v>265</v>
      </c>
      <c r="P226">
        <v>185</v>
      </c>
    </row>
    <row r="227" spans="1:16" ht="12.75">
      <c r="A227" s="23"/>
      <c r="B227" s="16"/>
      <c r="C227" s="16"/>
      <c r="D227" s="16"/>
      <c r="E227" s="17"/>
      <c r="F227" s="25">
        <f>SUM(B228:E228)</f>
        <v>0</v>
      </c>
      <c r="G227" s="36"/>
      <c r="J227" s="2">
        <v>10.05</v>
      </c>
      <c r="K227" s="2">
        <v>11.05</v>
      </c>
      <c r="L227">
        <v>186</v>
      </c>
      <c r="M227" s="2">
        <v>4.0299999999997</v>
      </c>
      <c r="N227" s="1">
        <v>0.00102314814814533</v>
      </c>
      <c r="O227">
        <v>264</v>
      </c>
      <c r="P227">
        <v>186</v>
      </c>
    </row>
    <row r="228" spans="1:16" ht="12.75">
      <c r="A228" s="24"/>
      <c r="B228" s="15">
        <f>IF((B227)&lt;3.27,0,450-VLOOKUP(B227,$M$41:$P$491,4,TRUE))</f>
        <v>0</v>
      </c>
      <c r="C228" s="15">
        <f>VLOOKUP(C227,$K$40:$L$491,2,TRUE)</f>
        <v>0</v>
      </c>
      <c r="D228" s="6">
        <f>VLOOKUP(D227,$J$40:$L$491,3,TRUE)</f>
        <v>0</v>
      </c>
      <c r="E228" s="6">
        <f>IF((E227)&lt;$N$41,0,450-VLOOKUP(E227,$N$41:$P$491,3,TRUE))</f>
        <v>0</v>
      </c>
      <c r="F228" s="26"/>
      <c r="G228" s="36"/>
      <c r="J228" s="2">
        <v>10.08</v>
      </c>
      <c r="K228" s="2">
        <v>11.08</v>
      </c>
      <c r="L228">
        <v>187</v>
      </c>
      <c r="M228" s="2"/>
      <c r="N228" s="1">
        <v>0.00102430555555292</v>
      </c>
      <c r="O228">
        <v>263</v>
      </c>
      <c r="P228">
        <v>187</v>
      </c>
    </row>
    <row r="229" spans="1:16" ht="12.75">
      <c r="A229" s="27"/>
      <c r="B229" s="18"/>
      <c r="C229" s="18"/>
      <c r="D229" s="16"/>
      <c r="E229" s="19"/>
      <c r="F229" s="29">
        <f>SUM(B230:E230)</f>
        <v>0</v>
      </c>
      <c r="G229" s="36"/>
      <c r="J229" s="2">
        <v>10.11</v>
      </c>
      <c r="K229" s="2">
        <v>11.11</v>
      </c>
      <c r="L229">
        <v>188</v>
      </c>
      <c r="M229" s="2">
        <v>4.03999999999971</v>
      </c>
      <c r="N229" s="1">
        <v>0.0010254629629605</v>
      </c>
      <c r="O229">
        <v>262</v>
      </c>
      <c r="P229">
        <v>188</v>
      </c>
    </row>
    <row r="230" spans="1:16" ht="13.5" thickBot="1">
      <c r="A230" s="28"/>
      <c r="B230" s="7">
        <f>IF((B229)&lt;3.27,0,450-VLOOKUP(B229,$M$41:$P$491,4,TRUE))</f>
        <v>0</v>
      </c>
      <c r="C230" s="7">
        <f>VLOOKUP(C229,$K$40:$L$491,2,TRUE)</f>
        <v>0</v>
      </c>
      <c r="D230" s="7">
        <f>VLOOKUP(D229,$J$40:$L$491,3,TRUE)</f>
        <v>0</v>
      </c>
      <c r="E230" s="7">
        <f>IF((E229)&lt;$N$41,0,450-VLOOKUP(E229,$N$41:$P$491,3,TRUE))</f>
        <v>0</v>
      </c>
      <c r="F230" s="30"/>
      <c r="G230" s="37"/>
      <c r="J230" s="2">
        <v>10.14</v>
      </c>
      <c r="K230" s="2">
        <v>11.14</v>
      </c>
      <c r="L230">
        <v>189</v>
      </c>
      <c r="M230" s="2"/>
      <c r="N230" s="1">
        <v>0.00102662037036808</v>
      </c>
      <c r="O230">
        <v>261</v>
      </c>
      <c r="P230">
        <v>189</v>
      </c>
    </row>
    <row r="231" spans="10:16" ht="13.5" thickTop="1">
      <c r="J231" s="2">
        <v>10.17</v>
      </c>
      <c r="K231" s="2">
        <v>11.17</v>
      </c>
      <c r="L231">
        <v>190</v>
      </c>
      <c r="M231" s="2">
        <v>4.04999999999972</v>
      </c>
      <c r="N231" s="1">
        <v>0.00102777777777567</v>
      </c>
      <c r="O231">
        <v>260</v>
      </c>
      <c r="P231">
        <v>190</v>
      </c>
    </row>
    <row r="232" spans="10:16" ht="13.5" thickBot="1">
      <c r="J232" s="2">
        <v>10.2</v>
      </c>
      <c r="K232" s="2">
        <v>11.2</v>
      </c>
      <c r="L232">
        <v>191</v>
      </c>
      <c r="M232" s="2"/>
      <c r="N232" s="1">
        <v>0.00102893518518325</v>
      </c>
      <c r="O232">
        <v>259</v>
      </c>
      <c r="P232">
        <v>191</v>
      </c>
    </row>
    <row r="233" spans="1:16" ht="26.25" thickTop="1">
      <c r="A233" s="31"/>
      <c r="B233" s="32"/>
      <c r="C233" s="32"/>
      <c r="D233" s="32"/>
      <c r="E233" s="32"/>
      <c r="F233" s="32"/>
      <c r="G233" s="33"/>
      <c r="J233" s="2">
        <v>10.23</v>
      </c>
      <c r="K233" s="2">
        <v>11.23</v>
      </c>
      <c r="L233">
        <v>192</v>
      </c>
      <c r="M233" s="2">
        <v>4.05999999999973</v>
      </c>
      <c r="N233" s="1">
        <v>0.00103009259259083</v>
      </c>
      <c r="O233">
        <v>258</v>
      </c>
      <c r="P233">
        <v>192</v>
      </c>
    </row>
    <row r="234" spans="1:16" ht="12.75">
      <c r="A234" s="4" t="s">
        <v>5</v>
      </c>
      <c r="B234" s="5" t="s">
        <v>3</v>
      </c>
      <c r="C234" s="5" t="s">
        <v>97</v>
      </c>
      <c r="D234" s="5" t="s">
        <v>95</v>
      </c>
      <c r="E234" s="5" t="s">
        <v>2</v>
      </c>
      <c r="F234" s="5" t="s">
        <v>4</v>
      </c>
      <c r="G234" s="34"/>
      <c r="J234" s="2">
        <v>10.26</v>
      </c>
      <c r="K234" s="2">
        <v>11.26</v>
      </c>
      <c r="L234">
        <v>193</v>
      </c>
      <c r="M234" s="2"/>
      <c r="N234" s="1">
        <v>0.00103124999999842</v>
      </c>
      <c r="O234">
        <v>257</v>
      </c>
      <c r="P234">
        <v>193</v>
      </c>
    </row>
    <row r="235" spans="1:16" ht="12.75">
      <c r="A235" s="22"/>
      <c r="B235" s="16"/>
      <c r="C235" s="16"/>
      <c r="D235" s="16"/>
      <c r="E235" s="17"/>
      <c r="F235" s="20">
        <f>SUM(B236:E236)</f>
        <v>0</v>
      </c>
      <c r="G235" s="35">
        <f>SUM(F235:F246)-MIN(F235:F246)</f>
        <v>0</v>
      </c>
      <c r="J235" s="2">
        <v>10.29</v>
      </c>
      <c r="K235" s="2">
        <v>11.29</v>
      </c>
      <c r="L235">
        <v>194</v>
      </c>
      <c r="M235" s="2">
        <v>4.06999999999974</v>
      </c>
      <c r="N235" s="1">
        <v>0.001032407407406</v>
      </c>
      <c r="O235">
        <v>256</v>
      </c>
      <c r="P235">
        <v>194</v>
      </c>
    </row>
    <row r="236" spans="1:16" ht="12.75">
      <c r="A236" s="22"/>
      <c r="B236" s="6">
        <f>IF((B235)&lt;3.27,0,450-VLOOKUP(B235,$M$41:$P$491,4,TRUE))</f>
        <v>0</v>
      </c>
      <c r="C236" s="6">
        <f>VLOOKUP(C235,$K$40:$L$491,2,TRUE)</f>
        <v>0</v>
      </c>
      <c r="D236" s="6">
        <f>VLOOKUP(D235,$J$40:$L$491,3,TRUE)</f>
        <v>0</v>
      </c>
      <c r="E236" s="6">
        <f>IF((E235)&lt;$N$41,0,450-VLOOKUP(E235,$N$41:$P$491,3,TRUE))</f>
        <v>0</v>
      </c>
      <c r="F236" s="21"/>
      <c r="G236" s="36"/>
      <c r="J236" s="2">
        <v>10.32</v>
      </c>
      <c r="K236" s="2">
        <v>11.32</v>
      </c>
      <c r="L236">
        <v>195</v>
      </c>
      <c r="M236" s="2"/>
      <c r="N236" s="1">
        <v>0.00103356481481358</v>
      </c>
      <c r="O236">
        <v>255</v>
      </c>
      <c r="P236">
        <v>195</v>
      </c>
    </row>
    <row r="237" spans="1:16" ht="12.75">
      <c r="A237" s="22"/>
      <c r="B237" s="16"/>
      <c r="C237" s="16"/>
      <c r="D237" s="16"/>
      <c r="E237" s="17"/>
      <c r="F237" s="20">
        <f>SUM(B238:E238)</f>
        <v>0</v>
      </c>
      <c r="G237" s="36"/>
      <c r="J237" s="2">
        <v>10.35</v>
      </c>
      <c r="K237" s="2">
        <v>11.35</v>
      </c>
      <c r="L237">
        <v>196</v>
      </c>
      <c r="M237" s="2">
        <v>4.07999999999975</v>
      </c>
      <c r="N237" s="1">
        <v>0.00103472222222117</v>
      </c>
      <c r="O237">
        <v>254</v>
      </c>
      <c r="P237">
        <v>196</v>
      </c>
    </row>
    <row r="238" spans="1:16" ht="12.75">
      <c r="A238" s="22"/>
      <c r="B238" s="6">
        <f>IF((B237)&lt;3.27,0,450-VLOOKUP(B237,$M$41:$P$491,4,TRUE))</f>
        <v>0</v>
      </c>
      <c r="C238" s="6">
        <f>VLOOKUP(C237,$K$40:$L$491,2,TRUE)</f>
        <v>0</v>
      </c>
      <c r="D238" s="6">
        <f>VLOOKUP(D237,$J$40:$L$491,3,TRUE)</f>
        <v>0</v>
      </c>
      <c r="E238" s="6">
        <f>IF((E237)&lt;$N$41,0,450-VLOOKUP(E237,$N$41:$P$491,3,TRUE))</f>
        <v>0</v>
      </c>
      <c r="F238" s="21"/>
      <c r="G238" s="36"/>
      <c r="J238" s="2">
        <v>10.38</v>
      </c>
      <c r="K238" s="2">
        <v>11.38</v>
      </c>
      <c r="L238">
        <v>197</v>
      </c>
      <c r="M238" s="2"/>
      <c r="N238" s="1">
        <v>0.00103587962962875</v>
      </c>
      <c r="O238">
        <v>253</v>
      </c>
      <c r="P238">
        <v>197</v>
      </c>
    </row>
    <row r="239" spans="1:16" ht="12.75">
      <c r="A239" s="22"/>
      <c r="B239" s="16"/>
      <c r="C239" s="16"/>
      <c r="D239" s="16"/>
      <c r="E239" s="17"/>
      <c r="F239" s="20">
        <f>SUM(B240:E240)</f>
        <v>0</v>
      </c>
      <c r="G239" s="36"/>
      <c r="J239" s="2">
        <v>10.41</v>
      </c>
      <c r="K239" s="2">
        <v>11.41</v>
      </c>
      <c r="L239">
        <v>198</v>
      </c>
      <c r="M239" s="2">
        <v>4.08999999999976</v>
      </c>
      <c r="N239" s="1">
        <v>0.00103703703703633</v>
      </c>
      <c r="O239">
        <v>252</v>
      </c>
      <c r="P239">
        <v>198</v>
      </c>
    </row>
    <row r="240" spans="1:16" ht="12.75">
      <c r="A240" s="22"/>
      <c r="B240" s="6">
        <f>IF((B239)&lt;3.27,0,450-VLOOKUP(B239,$M$41:$P$491,4,TRUE))</f>
        <v>0</v>
      </c>
      <c r="C240" s="6">
        <f>VLOOKUP(C239,$K$40:$L$491,2,TRUE)</f>
        <v>0</v>
      </c>
      <c r="D240" s="6">
        <f>VLOOKUP(D239,$J$40:$L$491,3,TRUE)</f>
        <v>0</v>
      </c>
      <c r="E240" s="6">
        <f>IF((E239)&lt;$N$41,0,450-VLOOKUP(E239,$N$41:$P$491,3,TRUE))</f>
        <v>0</v>
      </c>
      <c r="F240" s="21"/>
      <c r="G240" s="36"/>
      <c r="J240" s="2">
        <v>10.44</v>
      </c>
      <c r="K240" s="2">
        <v>11.44</v>
      </c>
      <c r="L240">
        <v>199</v>
      </c>
      <c r="M240" s="2"/>
      <c r="N240" s="1">
        <v>0.00103819444444392</v>
      </c>
      <c r="O240">
        <v>251</v>
      </c>
      <c r="P240">
        <v>199</v>
      </c>
    </row>
    <row r="241" spans="1:16" ht="12.75">
      <c r="A241" s="22"/>
      <c r="B241" s="16"/>
      <c r="C241" s="16"/>
      <c r="D241" s="16"/>
      <c r="E241" s="17"/>
      <c r="F241" s="20">
        <f>SUM(B242:E242)</f>
        <v>0</v>
      </c>
      <c r="G241" s="36"/>
      <c r="J241" s="2">
        <v>10.47</v>
      </c>
      <c r="K241" s="2">
        <v>11.47</v>
      </c>
      <c r="L241">
        <v>200</v>
      </c>
      <c r="M241" s="2">
        <v>4.09999999999977</v>
      </c>
      <c r="N241" s="1">
        <v>0.0010393518518515</v>
      </c>
      <c r="O241">
        <v>250</v>
      </c>
      <c r="P241">
        <v>200</v>
      </c>
    </row>
    <row r="242" spans="1:16" ht="12.75">
      <c r="A242" s="22"/>
      <c r="B242" s="6">
        <f>IF((B241)&lt;3.27,0,450-VLOOKUP(B241,$M$41:$P$491,4,TRUE))</f>
        <v>0</v>
      </c>
      <c r="C242" s="6">
        <f>VLOOKUP(C241,$K$40:$L$491,2,TRUE)</f>
        <v>0</v>
      </c>
      <c r="D242" s="6">
        <f>VLOOKUP(D241,$J$40:$L$491,3,TRUE)</f>
        <v>0</v>
      </c>
      <c r="E242" s="6">
        <f>IF((E241)&lt;$N$41,0,450-VLOOKUP(E241,$N$41:$P$491,3,TRUE))</f>
        <v>0</v>
      </c>
      <c r="F242" s="21"/>
      <c r="G242" s="36"/>
      <c r="J242" s="2">
        <v>10.5</v>
      </c>
      <c r="K242" s="2">
        <v>11.5</v>
      </c>
      <c r="L242">
        <v>201</v>
      </c>
      <c r="M242" s="2"/>
      <c r="N242" s="1">
        <v>0.00104050925925908</v>
      </c>
      <c r="O242">
        <v>249</v>
      </c>
      <c r="P242">
        <v>201</v>
      </c>
    </row>
    <row r="243" spans="1:16" ht="12.75">
      <c r="A243" s="23"/>
      <c r="B243" s="16"/>
      <c r="C243" s="16"/>
      <c r="D243" s="16"/>
      <c r="E243" s="17"/>
      <c r="F243" s="25">
        <f>SUM(B244:E244)</f>
        <v>0</v>
      </c>
      <c r="G243" s="36"/>
      <c r="J243" s="2">
        <v>10.53</v>
      </c>
      <c r="K243" s="2">
        <v>11.53</v>
      </c>
      <c r="L243">
        <v>202</v>
      </c>
      <c r="M243" s="2">
        <v>4.10999999999978</v>
      </c>
      <c r="N243" s="1">
        <v>0.0010416666666666667</v>
      </c>
      <c r="O243">
        <v>248</v>
      </c>
      <c r="P243">
        <v>202</v>
      </c>
    </row>
    <row r="244" spans="1:16" ht="12.75">
      <c r="A244" s="24"/>
      <c r="B244" s="15">
        <f>IF((B243)&lt;3.27,0,450-VLOOKUP(B243,$M$41:$P$491,4,TRUE))</f>
        <v>0</v>
      </c>
      <c r="C244" s="15">
        <f>VLOOKUP(C243,$K$40:$L$491,2,TRUE)</f>
        <v>0</v>
      </c>
      <c r="D244" s="6">
        <f>VLOOKUP(D243,$J$40:$L$491,3,TRUE)</f>
        <v>0</v>
      </c>
      <c r="E244" s="6">
        <f>IF((E243)&lt;$N$41,0,450-VLOOKUP(E243,$N$41:$P$491,3,TRUE))</f>
        <v>0</v>
      </c>
      <c r="F244" s="26"/>
      <c r="G244" s="36"/>
      <c r="J244" s="2">
        <v>10.56</v>
      </c>
      <c r="K244" s="2">
        <v>11.56</v>
      </c>
      <c r="L244">
        <v>203</v>
      </c>
      <c r="M244" s="2"/>
      <c r="N244" s="1">
        <v>0.00104282407407425</v>
      </c>
      <c r="O244">
        <v>247</v>
      </c>
      <c r="P244">
        <v>203</v>
      </c>
    </row>
    <row r="245" spans="1:16" ht="12.75">
      <c r="A245" s="27"/>
      <c r="B245" s="18"/>
      <c r="C245" s="18"/>
      <c r="D245" s="16"/>
      <c r="E245" s="19"/>
      <c r="F245" s="29">
        <f>SUM(B246:E246)</f>
        <v>0</v>
      </c>
      <c r="G245" s="36"/>
      <c r="J245" s="2">
        <v>10.59</v>
      </c>
      <c r="K245" s="2">
        <v>11.59</v>
      </c>
      <c r="L245">
        <v>204</v>
      </c>
      <c r="M245" s="2">
        <v>4.11999999999979</v>
      </c>
      <c r="N245" s="1">
        <v>0.00104745370370387</v>
      </c>
      <c r="O245">
        <v>246</v>
      </c>
      <c r="P245">
        <v>204</v>
      </c>
    </row>
    <row r="246" spans="1:16" ht="13.5" thickBot="1">
      <c r="A246" s="28"/>
      <c r="B246" s="7">
        <f>IF((B245)&lt;3.27,0,450-VLOOKUP(B245,$M$41:$P$491,4,TRUE))</f>
        <v>0</v>
      </c>
      <c r="C246" s="7">
        <f>VLOOKUP(C245,$K$40:$L$491,2,TRUE)</f>
        <v>0</v>
      </c>
      <c r="D246" s="7">
        <f>VLOOKUP(D245,$J$40:$L$491,3,TRUE)</f>
        <v>0</v>
      </c>
      <c r="E246" s="7">
        <f>IF((E245)&lt;$N$41,0,450-VLOOKUP(E245,$N$41:$P$491,3,TRUE))</f>
        <v>0</v>
      </c>
      <c r="F246" s="30"/>
      <c r="G246" s="37"/>
      <c r="J246" s="2">
        <v>10.62</v>
      </c>
      <c r="K246" s="2">
        <v>11.62</v>
      </c>
      <c r="L246">
        <v>205</v>
      </c>
      <c r="M246" s="2"/>
      <c r="N246" s="1">
        <v>0.0010520833333335</v>
      </c>
      <c r="O246">
        <v>245</v>
      </c>
      <c r="P246">
        <v>205</v>
      </c>
    </row>
    <row r="247" spans="10:16" ht="13.5" thickTop="1">
      <c r="J247" s="2">
        <v>10.65</v>
      </c>
      <c r="K247" s="2">
        <v>11.65</v>
      </c>
      <c r="L247">
        <v>206</v>
      </c>
      <c r="M247" s="2">
        <v>4.1299999999998</v>
      </c>
      <c r="N247" s="1">
        <v>0.00105671296296312</v>
      </c>
      <c r="O247">
        <v>244</v>
      </c>
      <c r="P247">
        <v>206</v>
      </c>
    </row>
    <row r="248" spans="10:16" ht="13.5" thickBot="1">
      <c r="J248" s="2">
        <v>10.68</v>
      </c>
      <c r="K248" s="2">
        <v>11.68</v>
      </c>
      <c r="L248">
        <v>207</v>
      </c>
      <c r="M248" s="2"/>
      <c r="N248" s="1">
        <v>0.00106134259259275</v>
      </c>
      <c r="O248">
        <v>243</v>
      </c>
      <c r="P248">
        <v>207</v>
      </c>
    </row>
    <row r="249" spans="1:16" ht="26.25" thickTop="1">
      <c r="A249" s="31"/>
      <c r="B249" s="32"/>
      <c r="C249" s="32"/>
      <c r="D249" s="32"/>
      <c r="E249" s="32"/>
      <c r="F249" s="32"/>
      <c r="G249" s="33"/>
      <c r="J249" s="2">
        <v>10.71</v>
      </c>
      <c r="K249" s="2">
        <v>11.71</v>
      </c>
      <c r="L249">
        <v>208</v>
      </c>
      <c r="M249" s="2">
        <v>4.13999999999981</v>
      </c>
      <c r="N249" s="1">
        <v>0.00106597222222238</v>
      </c>
      <c r="O249">
        <v>242</v>
      </c>
      <c r="P249">
        <v>208</v>
      </c>
    </row>
    <row r="250" spans="1:16" ht="12.75">
      <c r="A250" s="4" t="s">
        <v>5</v>
      </c>
      <c r="B250" s="5" t="s">
        <v>3</v>
      </c>
      <c r="C250" s="5" t="s">
        <v>97</v>
      </c>
      <c r="D250" s="5" t="s">
        <v>95</v>
      </c>
      <c r="E250" s="5" t="s">
        <v>2</v>
      </c>
      <c r="F250" s="5" t="s">
        <v>4</v>
      </c>
      <c r="G250" s="34"/>
      <c r="J250" s="2">
        <v>10.74</v>
      </c>
      <c r="K250" s="2">
        <v>11.74</v>
      </c>
      <c r="L250">
        <v>209</v>
      </c>
      <c r="M250" s="2"/>
      <c r="N250" s="1">
        <v>0.001070601851852</v>
      </c>
      <c r="O250">
        <v>241</v>
      </c>
      <c r="P250">
        <v>209</v>
      </c>
    </row>
    <row r="251" spans="1:16" ht="12.75">
      <c r="A251" s="22"/>
      <c r="B251" s="16"/>
      <c r="C251" s="16"/>
      <c r="D251" s="16"/>
      <c r="E251" s="17"/>
      <c r="F251" s="20">
        <f>SUM(B252:E252)</f>
        <v>0</v>
      </c>
      <c r="G251" s="35">
        <f>SUM(F251:F262)-MIN(F251:F262)</f>
        <v>0</v>
      </c>
      <c r="J251" s="2">
        <v>10.77</v>
      </c>
      <c r="K251" s="2">
        <v>11.77</v>
      </c>
      <c r="L251">
        <v>210</v>
      </c>
      <c r="M251" s="2">
        <v>4.14999999999982</v>
      </c>
      <c r="N251" s="1">
        <v>0.00107523148148163</v>
      </c>
      <c r="O251">
        <v>240</v>
      </c>
      <c r="P251">
        <v>210</v>
      </c>
    </row>
    <row r="252" spans="1:16" ht="12.75">
      <c r="A252" s="22"/>
      <c r="B252" s="6">
        <f>IF((B251)&lt;3.27,0,450-VLOOKUP(B251,$M$41:$P$491,4,TRUE))</f>
        <v>0</v>
      </c>
      <c r="C252" s="6">
        <f>VLOOKUP(C251,$K$40:$L$491,2,TRUE)</f>
        <v>0</v>
      </c>
      <c r="D252" s="6">
        <f>VLOOKUP(D251,$J$40:$L$491,3,TRUE)</f>
        <v>0</v>
      </c>
      <c r="E252" s="6">
        <f>IF((E251)&lt;$N$41,0,450-VLOOKUP(E251,$N$41:$P$491,3,TRUE))</f>
        <v>0</v>
      </c>
      <c r="F252" s="21"/>
      <c r="G252" s="36"/>
      <c r="J252" s="2">
        <v>10.8</v>
      </c>
      <c r="K252" s="2">
        <v>11.8</v>
      </c>
      <c r="L252">
        <v>211</v>
      </c>
      <c r="M252" s="2"/>
      <c r="N252" s="1">
        <v>0.00107986111111125</v>
      </c>
      <c r="O252">
        <v>239</v>
      </c>
      <c r="P252">
        <v>211</v>
      </c>
    </row>
    <row r="253" spans="1:16" ht="12.75">
      <c r="A253" s="22"/>
      <c r="B253" s="16"/>
      <c r="C253" s="16"/>
      <c r="D253" s="16"/>
      <c r="E253" s="17"/>
      <c r="F253" s="20">
        <f>SUM(B254:E254)</f>
        <v>0</v>
      </c>
      <c r="G253" s="36"/>
      <c r="J253" s="2">
        <v>10.83</v>
      </c>
      <c r="K253" s="2">
        <v>11.83</v>
      </c>
      <c r="L253">
        <v>212</v>
      </c>
      <c r="M253" s="2">
        <v>4.15999999999983</v>
      </c>
      <c r="N253" s="1">
        <v>0.00108449074074088</v>
      </c>
      <c r="O253">
        <v>238</v>
      </c>
      <c r="P253">
        <v>212</v>
      </c>
    </row>
    <row r="254" spans="1:16" ht="12.75">
      <c r="A254" s="22"/>
      <c r="B254" s="6">
        <f>IF((B253)&lt;3.27,0,450-VLOOKUP(B253,$M$41:$P$491,4,TRUE))</f>
        <v>0</v>
      </c>
      <c r="C254" s="6">
        <f>VLOOKUP(C253,$K$40:$L$491,2,TRUE)</f>
        <v>0</v>
      </c>
      <c r="D254" s="6">
        <f>VLOOKUP(D253,$J$40:$L$491,3,TRUE)</f>
        <v>0</v>
      </c>
      <c r="E254" s="6">
        <f>IF((E253)&lt;$N$41,0,450-VLOOKUP(E253,$N$41:$P$491,3,TRUE))</f>
        <v>0</v>
      </c>
      <c r="F254" s="21"/>
      <c r="G254" s="36"/>
      <c r="J254" s="2">
        <v>10.86</v>
      </c>
      <c r="K254" s="2">
        <v>11.86</v>
      </c>
      <c r="L254">
        <v>213</v>
      </c>
      <c r="M254" s="2"/>
      <c r="N254" s="1">
        <v>0.00108912037037051</v>
      </c>
      <c r="O254">
        <v>237</v>
      </c>
      <c r="P254">
        <v>213</v>
      </c>
    </row>
    <row r="255" spans="1:16" ht="12.75">
      <c r="A255" s="22"/>
      <c r="B255" s="16"/>
      <c r="C255" s="16"/>
      <c r="D255" s="16"/>
      <c r="E255" s="17"/>
      <c r="F255" s="20">
        <f>SUM(B256:E256)</f>
        <v>0</v>
      </c>
      <c r="G255" s="36"/>
      <c r="J255" s="2">
        <v>10.89</v>
      </c>
      <c r="K255" s="2">
        <v>11.89</v>
      </c>
      <c r="L255">
        <v>214</v>
      </c>
      <c r="M255" s="2">
        <v>4.16999999999984</v>
      </c>
      <c r="N255" s="1">
        <v>0.00109375000000013</v>
      </c>
      <c r="O255">
        <v>236</v>
      </c>
      <c r="P255">
        <v>214</v>
      </c>
    </row>
    <row r="256" spans="1:16" ht="12.75">
      <c r="A256" s="22"/>
      <c r="B256" s="6">
        <f>IF((B255)&lt;3.27,0,450-VLOOKUP(B255,$M$41:$P$491,4,TRUE))</f>
        <v>0</v>
      </c>
      <c r="C256" s="6">
        <f>VLOOKUP(C255,$K$40:$L$491,2,TRUE)</f>
        <v>0</v>
      </c>
      <c r="D256" s="6">
        <f>VLOOKUP(D255,$J$40:$L$491,3,TRUE)</f>
        <v>0</v>
      </c>
      <c r="E256" s="6">
        <f>IF((E255)&lt;$N$41,0,450-VLOOKUP(E255,$N$41:$P$491,3,TRUE))</f>
        <v>0</v>
      </c>
      <c r="F256" s="21"/>
      <c r="G256" s="36"/>
      <c r="J256" s="2">
        <v>10.92</v>
      </c>
      <c r="K256" s="2">
        <v>11.92</v>
      </c>
      <c r="L256">
        <v>215</v>
      </c>
      <c r="M256" s="2"/>
      <c r="N256" s="1">
        <v>0.00109837962962976</v>
      </c>
      <c r="O256">
        <v>235</v>
      </c>
      <c r="P256">
        <v>215</v>
      </c>
    </row>
    <row r="257" spans="1:16" ht="12.75">
      <c r="A257" s="22"/>
      <c r="B257" s="16"/>
      <c r="C257" s="16"/>
      <c r="D257" s="16"/>
      <c r="E257" s="17"/>
      <c r="F257" s="20">
        <f>SUM(B258:E258)</f>
        <v>0</v>
      </c>
      <c r="G257" s="36"/>
      <c r="J257" s="2">
        <v>10.95</v>
      </c>
      <c r="K257" s="2">
        <v>11.95</v>
      </c>
      <c r="L257">
        <v>216</v>
      </c>
      <c r="M257" s="2">
        <v>4.17999999999985</v>
      </c>
      <c r="N257" s="1">
        <v>0.00110300925925938</v>
      </c>
      <c r="O257">
        <v>234</v>
      </c>
      <c r="P257">
        <v>216</v>
      </c>
    </row>
    <row r="258" spans="1:16" ht="12.75">
      <c r="A258" s="22"/>
      <c r="B258" s="6">
        <f>IF((B257)&lt;3.27,0,450-VLOOKUP(B257,$M$41:$P$491,4,TRUE))</f>
        <v>0</v>
      </c>
      <c r="C258" s="6">
        <f>VLOOKUP(C257,$K$40:$L$491,2,TRUE)</f>
        <v>0</v>
      </c>
      <c r="D258" s="6">
        <f>VLOOKUP(D257,$J$40:$L$491,3,TRUE)</f>
        <v>0</v>
      </c>
      <c r="E258" s="6">
        <f>IF((E257)&lt;$N$41,0,450-VLOOKUP(E257,$N$41:$P$491,3,TRUE))</f>
        <v>0</v>
      </c>
      <c r="F258" s="21"/>
      <c r="G258" s="36"/>
      <c r="J258" s="2">
        <v>10.98</v>
      </c>
      <c r="K258" s="2">
        <v>11.98</v>
      </c>
      <c r="L258">
        <v>217</v>
      </c>
      <c r="M258" s="2"/>
      <c r="N258" s="1">
        <v>0.00110763888888901</v>
      </c>
      <c r="O258">
        <v>233</v>
      </c>
      <c r="P258">
        <v>217</v>
      </c>
    </row>
    <row r="259" spans="1:16" ht="12.75">
      <c r="A259" s="23"/>
      <c r="B259" s="16"/>
      <c r="C259" s="16"/>
      <c r="D259" s="16"/>
      <c r="E259" s="17"/>
      <c r="F259" s="25">
        <f>SUM(B260:E260)</f>
        <v>0</v>
      </c>
      <c r="G259" s="36"/>
      <c r="J259" s="2">
        <v>11.01</v>
      </c>
      <c r="K259" s="2">
        <v>12.01</v>
      </c>
      <c r="L259">
        <v>218</v>
      </c>
      <c r="M259" s="2">
        <v>4.18999999999986</v>
      </c>
      <c r="N259" s="1">
        <v>0.00111226851851864</v>
      </c>
      <c r="O259">
        <v>232</v>
      </c>
      <c r="P259">
        <v>218</v>
      </c>
    </row>
    <row r="260" spans="1:16" ht="12.75">
      <c r="A260" s="24"/>
      <c r="B260" s="15">
        <f>IF((B259)&lt;3.27,0,450-VLOOKUP(B259,$M$41:$P$491,4,TRUE))</f>
        <v>0</v>
      </c>
      <c r="C260" s="15">
        <f>VLOOKUP(C259,$K$40:$L$491,2,TRUE)</f>
        <v>0</v>
      </c>
      <c r="D260" s="6">
        <f>VLOOKUP(D259,$J$40:$L$491,3,TRUE)</f>
        <v>0</v>
      </c>
      <c r="E260" s="6">
        <f>IF((E259)&lt;$N$41,0,450-VLOOKUP(E259,$N$41:$P$491,3,TRUE))</f>
        <v>0</v>
      </c>
      <c r="F260" s="26"/>
      <c r="G260" s="36"/>
      <c r="J260" s="2">
        <v>11.04</v>
      </c>
      <c r="K260" s="2">
        <v>12.04</v>
      </c>
      <c r="L260">
        <v>219</v>
      </c>
      <c r="M260" s="2"/>
      <c r="N260" s="1">
        <v>0.00111689814814826</v>
      </c>
      <c r="O260">
        <v>231</v>
      </c>
      <c r="P260">
        <v>219</v>
      </c>
    </row>
    <row r="261" spans="1:16" ht="12.75">
      <c r="A261" s="27"/>
      <c r="B261" s="18"/>
      <c r="C261" s="18"/>
      <c r="D261" s="16"/>
      <c r="E261" s="19"/>
      <c r="F261" s="29">
        <f>SUM(B262:E262)</f>
        <v>0</v>
      </c>
      <c r="G261" s="36"/>
      <c r="J261" s="2">
        <v>11.07</v>
      </c>
      <c r="K261" s="2">
        <v>12.07</v>
      </c>
      <c r="L261">
        <v>220</v>
      </c>
      <c r="M261" s="2">
        <v>4.19999999999987</v>
      </c>
      <c r="N261" s="1">
        <v>0.00112152777777789</v>
      </c>
      <c r="O261">
        <v>230</v>
      </c>
      <c r="P261">
        <v>220</v>
      </c>
    </row>
    <row r="262" spans="1:16" ht="13.5" thickBot="1">
      <c r="A262" s="28"/>
      <c r="B262" s="7">
        <f>IF((B261)&lt;3.27,0,450-VLOOKUP(B261,$M$41:$P$491,4,TRUE))</f>
        <v>0</v>
      </c>
      <c r="C262" s="7">
        <f>VLOOKUP(C261,$K$40:$L$491,2,TRUE)</f>
        <v>0</v>
      </c>
      <c r="D262" s="7">
        <f>VLOOKUP(D261,$J$40:$L$491,3,TRUE)</f>
        <v>0</v>
      </c>
      <c r="E262" s="7">
        <f>IF((E261)&lt;$N$41,0,450-VLOOKUP(E261,$N$41:$P$491,3,TRUE))</f>
        <v>0</v>
      </c>
      <c r="F262" s="30"/>
      <c r="G262" s="37"/>
      <c r="J262" s="2">
        <v>11.1</v>
      </c>
      <c r="K262" s="2">
        <v>12.1</v>
      </c>
      <c r="L262">
        <v>221</v>
      </c>
      <c r="M262" s="2"/>
      <c r="N262" s="1">
        <v>0.00112615740740752</v>
      </c>
      <c r="O262">
        <v>229</v>
      </c>
      <c r="P262">
        <v>221</v>
      </c>
    </row>
    <row r="263" spans="10:16" ht="13.5" thickTop="1">
      <c r="J263" s="2">
        <v>11.1299999999999</v>
      </c>
      <c r="K263" s="2">
        <v>12.1299999999999</v>
      </c>
      <c r="L263">
        <v>222</v>
      </c>
      <c r="M263" s="2">
        <v>4.20999999999987</v>
      </c>
      <c r="N263" s="1">
        <v>0.00113078703703714</v>
      </c>
      <c r="O263">
        <v>228</v>
      </c>
      <c r="P263">
        <v>222</v>
      </c>
    </row>
    <row r="264" spans="10:16" ht="12.75">
      <c r="J264" s="2">
        <v>11.16</v>
      </c>
      <c r="K264" s="2">
        <v>12.16</v>
      </c>
      <c r="L264">
        <v>223</v>
      </c>
      <c r="M264" s="2"/>
      <c r="N264" s="1">
        <v>0.00113541666666677</v>
      </c>
      <c r="O264">
        <v>227</v>
      </c>
      <c r="P264">
        <v>223</v>
      </c>
    </row>
    <row r="265" spans="10:16" ht="12.75">
      <c r="J265" s="2">
        <v>11.1899999999999</v>
      </c>
      <c r="K265" s="2">
        <v>12.1899999999999</v>
      </c>
      <c r="L265">
        <v>224</v>
      </c>
      <c r="M265" s="2">
        <v>4.21999999999988</v>
      </c>
      <c r="N265" s="1">
        <v>0.00114004629629639</v>
      </c>
      <c r="O265">
        <v>226</v>
      </c>
      <c r="P265">
        <v>224</v>
      </c>
    </row>
    <row r="266" spans="10:16" ht="12.75">
      <c r="J266" s="2">
        <v>11.2199999999999</v>
      </c>
      <c r="K266" s="2">
        <v>12.2199999999999</v>
      </c>
      <c r="L266">
        <v>225</v>
      </c>
      <c r="M266" s="2"/>
      <c r="N266" s="1">
        <v>0.00114467592592602</v>
      </c>
      <c r="O266">
        <v>225</v>
      </c>
      <c r="P266">
        <v>225</v>
      </c>
    </row>
    <row r="267" spans="10:16" ht="12.75">
      <c r="J267" s="2">
        <v>11.25</v>
      </c>
      <c r="K267" s="2">
        <v>12.25</v>
      </c>
      <c r="L267">
        <v>226</v>
      </c>
      <c r="M267" s="2">
        <v>4.22999999999989</v>
      </c>
      <c r="N267" s="1">
        <v>0.00114930555555565</v>
      </c>
      <c r="O267">
        <v>224</v>
      </c>
      <c r="P267">
        <v>226</v>
      </c>
    </row>
    <row r="268" spans="10:16" ht="12.75">
      <c r="J268" s="2">
        <v>11.2799999999999</v>
      </c>
      <c r="K268" s="2">
        <v>12.2799999999999</v>
      </c>
      <c r="L268">
        <v>227</v>
      </c>
      <c r="M268" s="2"/>
      <c r="N268" s="1">
        <v>0.00115393518518527</v>
      </c>
      <c r="O268">
        <v>223</v>
      </c>
      <c r="P268">
        <v>227</v>
      </c>
    </row>
    <row r="269" spans="10:16" ht="12.75">
      <c r="J269" s="2">
        <v>11.3099999999999</v>
      </c>
      <c r="K269" s="2">
        <v>12.3099999999999</v>
      </c>
      <c r="L269">
        <v>228</v>
      </c>
      <c r="M269" s="2">
        <v>4.2399999999999</v>
      </c>
      <c r="N269" s="1">
        <v>0.0011585648148149</v>
      </c>
      <c r="O269">
        <v>222</v>
      </c>
      <c r="P269">
        <v>228</v>
      </c>
    </row>
    <row r="270" spans="10:16" ht="12.75">
      <c r="J270" s="2">
        <v>11.34</v>
      </c>
      <c r="K270" s="2">
        <v>12.34</v>
      </c>
      <c r="L270">
        <v>229</v>
      </c>
      <c r="M270" s="2"/>
      <c r="N270" s="1">
        <v>0.00116319444444453</v>
      </c>
      <c r="O270">
        <v>221</v>
      </c>
      <c r="P270">
        <v>229</v>
      </c>
    </row>
    <row r="271" spans="10:16" ht="12.75">
      <c r="J271" s="2">
        <v>11.3699999999999</v>
      </c>
      <c r="K271" s="2">
        <v>12.3699999999999</v>
      </c>
      <c r="L271">
        <v>230</v>
      </c>
      <c r="M271" s="2">
        <v>4.24999999999991</v>
      </c>
      <c r="N271" s="1">
        <v>0.00116782407407415</v>
      </c>
      <c r="O271">
        <v>220</v>
      </c>
      <c r="P271">
        <v>230</v>
      </c>
    </row>
    <row r="272" spans="10:16" ht="12.75">
      <c r="J272" s="2">
        <v>11.4</v>
      </c>
      <c r="K272" s="2">
        <v>12.4</v>
      </c>
      <c r="L272">
        <v>231</v>
      </c>
      <c r="M272" s="2"/>
      <c r="N272" s="1">
        <v>0.00117245370370378</v>
      </c>
      <c r="O272">
        <v>219</v>
      </c>
      <c r="P272">
        <v>231</v>
      </c>
    </row>
    <row r="273" spans="10:16" ht="12.75">
      <c r="J273" s="2">
        <v>11.4299999999999</v>
      </c>
      <c r="K273" s="2">
        <v>12.4299999999999</v>
      </c>
      <c r="L273">
        <v>232</v>
      </c>
      <c r="M273" s="2">
        <v>4.25999999999992</v>
      </c>
      <c r="N273" s="1">
        <v>0.0011770833333334</v>
      </c>
      <c r="O273">
        <v>218</v>
      </c>
      <c r="P273">
        <v>232</v>
      </c>
    </row>
    <row r="274" spans="10:16" ht="12.75">
      <c r="J274" s="2">
        <v>11.4599999999999</v>
      </c>
      <c r="K274" s="2">
        <v>12.4599999999999</v>
      </c>
      <c r="L274">
        <v>233</v>
      </c>
      <c r="M274" s="2"/>
      <c r="N274" s="1">
        <v>0.00118171296296303</v>
      </c>
      <c r="O274">
        <v>217</v>
      </c>
      <c r="P274">
        <v>233</v>
      </c>
    </row>
    <row r="275" spans="10:16" ht="12.75">
      <c r="J275" s="2">
        <v>11.49</v>
      </c>
      <c r="K275" s="2">
        <v>12.49</v>
      </c>
      <c r="L275">
        <v>234</v>
      </c>
      <c r="M275" s="2">
        <v>4.26999999999993</v>
      </c>
      <c r="N275" s="1">
        <v>0.00118634259259266</v>
      </c>
      <c r="O275">
        <v>216</v>
      </c>
      <c r="P275">
        <v>234</v>
      </c>
    </row>
    <row r="276" spans="10:16" ht="12.75">
      <c r="J276" s="2">
        <v>11.5199999999999</v>
      </c>
      <c r="K276" s="2">
        <v>12.5199999999999</v>
      </c>
      <c r="L276">
        <v>235</v>
      </c>
      <c r="M276" s="2"/>
      <c r="N276" s="1">
        <v>0.00119097222222228</v>
      </c>
      <c r="O276">
        <v>215</v>
      </c>
      <c r="P276">
        <v>235</v>
      </c>
    </row>
    <row r="277" spans="10:16" ht="12.75">
      <c r="J277" s="2">
        <v>11.55</v>
      </c>
      <c r="K277" s="2">
        <v>12.55</v>
      </c>
      <c r="L277">
        <v>236</v>
      </c>
      <c r="M277" s="2">
        <v>4.27999999999994</v>
      </c>
      <c r="N277" s="1">
        <v>0.00119560185185191</v>
      </c>
      <c r="O277">
        <v>214</v>
      </c>
      <c r="P277">
        <v>236</v>
      </c>
    </row>
    <row r="278" spans="10:16" ht="12.75">
      <c r="J278" s="2">
        <v>11.58</v>
      </c>
      <c r="K278" s="2">
        <v>12.58</v>
      </c>
      <c r="L278">
        <v>237</v>
      </c>
      <c r="M278" s="2"/>
      <c r="N278" s="1">
        <v>0.00120023148148153</v>
      </c>
      <c r="O278">
        <v>213</v>
      </c>
      <c r="P278">
        <v>237</v>
      </c>
    </row>
    <row r="279" spans="10:16" ht="12.75">
      <c r="J279" s="2">
        <v>11.6099999999999</v>
      </c>
      <c r="K279" s="2">
        <v>12.6099999999999</v>
      </c>
      <c r="L279">
        <v>238</v>
      </c>
      <c r="M279" s="2">
        <v>4.28999999999995</v>
      </c>
      <c r="N279" s="1">
        <v>0.00120486111111116</v>
      </c>
      <c r="O279">
        <v>212</v>
      </c>
      <c r="P279">
        <v>238</v>
      </c>
    </row>
    <row r="280" spans="10:16" ht="12.75">
      <c r="J280" s="2">
        <v>11.6399999999999</v>
      </c>
      <c r="K280" s="2">
        <v>12.6399999999999</v>
      </c>
      <c r="L280">
        <v>239</v>
      </c>
      <c r="M280" s="2"/>
      <c r="N280" s="1">
        <v>0.00120949074074079</v>
      </c>
      <c r="O280">
        <v>211</v>
      </c>
      <c r="P280">
        <v>239</v>
      </c>
    </row>
    <row r="281" spans="10:16" ht="12.75">
      <c r="J281" s="2">
        <v>11.6699999999999</v>
      </c>
      <c r="K281" s="2">
        <v>12.6699999999999</v>
      </c>
      <c r="L281">
        <v>240</v>
      </c>
      <c r="M281" s="2">
        <v>4.29999999999996</v>
      </c>
      <c r="N281" s="1">
        <v>0.00121412037037041</v>
      </c>
      <c r="O281">
        <v>210</v>
      </c>
      <c r="P281">
        <v>240</v>
      </c>
    </row>
    <row r="282" spans="10:16" ht="12.75">
      <c r="J282" s="2">
        <v>11.6999999999999</v>
      </c>
      <c r="K282" s="2">
        <v>12.6999999999999</v>
      </c>
      <c r="L282">
        <v>241</v>
      </c>
      <c r="M282" s="2"/>
      <c r="N282" s="1">
        <v>0.00121875000000004</v>
      </c>
      <c r="O282">
        <v>209</v>
      </c>
      <c r="P282">
        <v>241</v>
      </c>
    </row>
    <row r="283" spans="10:16" ht="12.75">
      <c r="J283" s="2">
        <v>11.7299999999999</v>
      </c>
      <c r="K283" s="2">
        <v>12.7299999999999</v>
      </c>
      <c r="L283">
        <v>242</v>
      </c>
      <c r="M283" s="2">
        <v>4.30999999999997</v>
      </c>
      <c r="N283" s="1">
        <v>0.00122337962962966</v>
      </c>
      <c r="O283">
        <v>208</v>
      </c>
      <c r="P283">
        <v>242</v>
      </c>
    </row>
    <row r="284" spans="10:16" ht="12.75">
      <c r="J284" s="2">
        <v>11.7599999999999</v>
      </c>
      <c r="K284" s="2">
        <v>12.7599999999999</v>
      </c>
      <c r="L284">
        <v>243</v>
      </c>
      <c r="M284" s="2"/>
      <c r="N284" s="1">
        <v>0.00122800925925929</v>
      </c>
      <c r="O284">
        <v>207</v>
      </c>
      <c r="P284">
        <v>243</v>
      </c>
    </row>
    <row r="285" spans="10:16" ht="12.75">
      <c r="J285" s="2">
        <v>11.7899999999999</v>
      </c>
      <c r="K285" s="2">
        <v>12.7899999999999</v>
      </c>
      <c r="L285">
        <v>244</v>
      </c>
      <c r="M285" s="2">
        <v>4.31999999999998</v>
      </c>
      <c r="N285" s="1">
        <v>0.00123263888888892</v>
      </c>
      <c r="O285">
        <v>206</v>
      </c>
      <c r="P285">
        <v>244</v>
      </c>
    </row>
    <row r="286" spans="10:16" ht="12.75">
      <c r="J286" s="2">
        <v>11.8199999999999</v>
      </c>
      <c r="K286" s="2">
        <v>12.8199999999999</v>
      </c>
      <c r="L286">
        <v>245</v>
      </c>
      <c r="M286" s="2"/>
      <c r="N286" s="1">
        <v>0.00123726851851854</v>
      </c>
      <c r="O286">
        <v>205</v>
      </c>
      <c r="P286">
        <v>245</v>
      </c>
    </row>
    <row r="287" spans="10:16" ht="12.75">
      <c r="J287" s="2">
        <v>11.8499999999999</v>
      </c>
      <c r="K287" s="2">
        <v>12.8499999999999</v>
      </c>
      <c r="L287">
        <v>246</v>
      </c>
      <c r="M287" s="2">
        <v>4.32999999999999</v>
      </c>
      <c r="N287" s="1">
        <v>0.00124189814814817</v>
      </c>
      <c r="O287">
        <v>204</v>
      </c>
      <c r="P287">
        <v>246</v>
      </c>
    </row>
    <row r="288" spans="10:16" ht="12.75">
      <c r="J288" s="2">
        <v>11.8799999999999</v>
      </c>
      <c r="K288" s="2">
        <v>12.8799999999999</v>
      </c>
      <c r="L288">
        <v>247</v>
      </c>
      <c r="M288" s="2"/>
      <c r="N288" s="1">
        <v>0.0012465277777778</v>
      </c>
      <c r="O288">
        <v>203</v>
      </c>
      <c r="P288">
        <v>247</v>
      </c>
    </row>
    <row r="289" spans="10:16" ht="12.75">
      <c r="J289" s="2">
        <v>11.9099999999999</v>
      </c>
      <c r="K289" s="2">
        <v>12.9099999999999</v>
      </c>
      <c r="L289">
        <v>248</v>
      </c>
      <c r="M289" s="2">
        <v>4.34</v>
      </c>
      <c r="N289" s="1">
        <v>0.00125115740740742</v>
      </c>
      <c r="O289">
        <v>202</v>
      </c>
      <c r="P289">
        <v>248</v>
      </c>
    </row>
    <row r="290" spans="10:16" ht="12.75">
      <c r="J290" s="2">
        <v>11.9399999999999</v>
      </c>
      <c r="K290" s="2">
        <v>12.9399999999999</v>
      </c>
      <c r="L290">
        <v>249</v>
      </c>
      <c r="M290" s="2"/>
      <c r="N290" s="1">
        <v>0.00125578703703705</v>
      </c>
      <c r="O290">
        <v>201</v>
      </c>
      <c r="P290">
        <v>249</v>
      </c>
    </row>
    <row r="291" spans="10:16" ht="12.75">
      <c r="J291" s="2">
        <v>11.9699999999999</v>
      </c>
      <c r="K291" s="2">
        <v>12.9699999999999</v>
      </c>
      <c r="L291">
        <v>250</v>
      </c>
      <c r="M291" s="2">
        <v>4.35000000000001</v>
      </c>
      <c r="N291" s="1">
        <v>0.00126041666666667</v>
      </c>
      <c r="O291">
        <v>200</v>
      </c>
      <c r="P291">
        <v>250</v>
      </c>
    </row>
    <row r="292" spans="10:16" ht="12.75">
      <c r="J292" s="2">
        <v>11.9999999999999</v>
      </c>
      <c r="K292" s="2">
        <v>12.9999999999999</v>
      </c>
      <c r="L292">
        <v>251</v>
      </c>
      <c r="M292" s="2">
        <v>4.36000000000001</v>
      </c>
      <c r="N292" s="1">
        <v>0.0012650462962963</v>
      </c>
      <c r="O292">
        <v>199</v>
      </c>
      <c r="P292">
        <v>251</v>
      </c>
    </row>
    <row r="293" spans="10:16" ht="12.75">
      <c r="J293" s="2">
        <v>12.0299999999999</v>
      </c>
      <c r="K293" s="2">
        <v>13.0299999999999</v>
      </c>
      <c r="L293">
        <v>252</v>
      </c>
      <c r="M293" s="2">
        <v>4.37000000000001</v>
      </c>
      <c r="N293" s="1">
        <v>0.001269675925925926</v>
      </c>
      <c r="O293">
        <v>198</v>
      </c>
      <c r="P293">
        <v>252</v>
      </c>
    </row>
    <row r="294" spans="10:16" ht="12.75">
      <c r="J294" s="2">
        <v>12.0599999999999</v>
      </c>
      <c r="K294" s="2">
        <v>13.0599999999999</v>
      </c>
      <c r="L294">
        <v>253</v>
      </c>
      <c r="M294" s="2">
        <v>4.38000000000001</v>
      </c>
      <c r="N294" s="1">
        <v>0.00127430555555555</v>
      </c>
      <c r="O294">
        <v>197</v>
      </c>
      <c r="P294">
        <v>253</v>
      </c>
    </row>
    <row r="295" spans="10:16" ht="12.75">
      <c r="J295" s="2">
        <v>12.0899999999999</v>
      </c>
      <c r="K295" s="2">
        <v>13.0899999999999</v>
      </c>
      <c r="L295">
        <v>254</v>
      </c>
      <c r="M295" s="2">
        <v>4.39000000000001</v>
      </c>
      <c r="N295" s="1">
        <v>0.0012824074074074</v>
      </c>
      <c r="O295">
        <v>196</v>
      </c>
      <c r="P295">
        <v>254</v>
      </c>
    </row>
    <row r="296" spans="10:16" ht="12.75">
      <c r="J296" s="2">
        <v>12.1199999999999</v>
      </c>
      <c r="K296" s="2">
        <v>13.1199999999999</v>
      </c>
      <c r="L296">
        <v>255</v>
      </c>
      <c r="M296" s="2">
        <v>4.40000000000001</v>
      </c>
      <c r="N296" s="1">
        <v>0.00129050925925925</v>
      </c>
      <c r="O296">
        <v>195</v>
      </c>
      <c r="P296">
        <v>255</v>
      </c>
    </row>
    <row r="297" spans="10:16" ht="12.75">
      <c r="J297" s="2">
        <v>12.1499999999999</v>
      </c>
      <c r="K297" s="2">
        <v>13.1499999999999</v>
      </c>
      <c r="L297">
        <v>256</v>
      </c>
      <c r="M297" s="2">
        <v>4.41000000000001</v>
      </c>
      <c r="N297" s="1">
        <v>0.0012986111111111</v>
      </c>
      <c r="O297">
        <v>194</v>
      </c>
      <c r="P297">
        <v>256</v>
      </c>
    </row>
    <row r="298" spans="10:16" ht="12.75">
      <c r="J298" s="2">
        <v>12.1799999999999</v>
      </c>
      <c r="K298" s="2">
        <v>13.1799999999999</v>
      </c>
      <c r="L298">
        <v>257</v>
      </c>
      <c r="M298" s="2">
        <v>4.42000000000001</v>
      </c>
      <c r="N298" s="1">
        <v>0.00130671296296296</v>
      </c>
      <c r="O298">
        <v>193</v>
      </c>
      <c r="P298">
        <v>257</v>
      </c>
    </row>
    <row r="299" spans="10:16" ht="12.75">
      <c r="J299" s="2">
        <v>12.2099999999999</v>
      </c>
      <c r="K299" s="2">
        <v>13.2099999999999</v>
      </c>
      <c r="L299">
        <v>258</v>
      </c>
      <c r="M299" s="2">
        <v>4.43000000000001</v>
      </c>
      <c r="N299" s="1">
        <v>0.00131481481481481</v>
      </c>
      <c r="O299">
        <v>192</v>
      </c>
      <c r="P299">
        <v>258</v>
      </c>
    </row>
    <row r="300" spans="10:16" ht="12.75">
      <c r="J300" s="2">
        <v>12.2399999999999</v>
      </c>
      <c r="K300" s="2">
        <v>13.2399999999999</v>
      </c>
      <c r="L300">
        <v>259</v>
      </c>
      <c r="M300" s="2">
        <v>4.44000000000001</v>
      </c>
      <c r="N300" s="1">
        <v>0.00132291666666666</v>
      </c>
      <c r="O300">
        <v>191</v>
      </c>
      <c r="P300">
        <v>259</v>
      </c>
    </row>
    <row r="301" spans="10:16" ht="12.75">
      <c r="J301" s="2">
        <v>12.2699999999999</v>
      </c>
      <c r="K301" s="2">
        <v>13.2699999999999</v>
      </c>
      <c r="L301">
        <v>260</v>
      </c>
      <c r="M301" s="2">
        <v>4.45000000000001</v>
      </c>
      <c r="N301" s="1">
        <v>0.00133101851851851</v>
      </c>
      <c r="O301">
        <v>190</v>
      </c>
      <c r="P301">
        <v>260</v>
      </c>
    </row>
    <row r="302" spans="10:16" ht="12.75">
      <c r="J302" s="2">
        <v>12.2999999999999</v>
      </c>
      <c r="K302" s="2">
        <v>13.2999999999999</v>
      </c>
      <c r="L302">
        <v>261</v>
      </c>
      <c r="M302" s="2">
        <v>4.46000000000001</v>
      </c>
      <c r="N302" s="1">
        <v>0.00133912037037036</v>
      </c>
      <c r="O302">
        <v>189</v>
      </c>
      <c r="P302">
        <v>261</v>
      </c>
    </row>
    <row r="303" spans="10:16" ht="12.75">
      <c r="J303" s="2">
        <v>12.3299999999999</v>
      </c>
      <c r="K303" s="2">
        <v>13.3299999999999</v>
      </c>
      <c r="L303">
        <v>262</v>
      </c>
      <c r="M303" s="2">
        <v>4.47000000000001</v>
      </c>
      <c r="N303" s="1">
        <v>0.00134722222222222</v>
      </c>
      <c r="O303">
        <v>188</v>
      </c>
      <c r="P303">
        <v>262</v>
      </c>
    </row>
    <row r="304" spans="10:16" ht="12.75">
      <c r="J304" s="2">
        <v>12.3599999999999</v>
      </c>
      <c r="K304" s="2">
        <v>13.3599999999999</v>
      </c>
      <c r="L304">
        <v>263</v>
      </c>
      <c r="M304" s="2">
        <v>4.48000000000001</v>
      </c>
      <c r="N304" s="1">
        <v>0.00135532407407407</v>
      </c>
      <c r="O304">
        <v>187</v>
      </c>
      <c r="P304">
        <v>263</v>
      </c>
    </row>
    <row r="305" spans="10:16" ht="12.75">
      <c r="J305" s="2">
        <v>12.3899999999999</v>
      </c>
      <c r="K305" s="2">
        <v>13.3899999999999</v>
      </c>
      <c r="L305">
        <v>264</v>
      </c>
      <c r="M305" s="2">
        <v>4.49000000000001</v>
      </c>
      <c r="N305" s="1">
        <v>0.00136342592592592</v>
      </c>
      <c r="O305">
        <v>186</v>
      </c>
      <c r="P305">
        <v>264</v>
      </c>
    </row>
    <row r="306" spans="10:16" ht="12.75">
      <c r="J306" s="2">
        <v>12.4199999999999</v>
      </c>
      <c r="K306" s="2">
        <v>13.4199999999999</v>
      </c>
      <c r="L306">
        <v>265</v>
      </c>
      <c r="M306" s="2">
        <v>4.50000000000001</v>
      </c>
      <c r="N306" s="1">
        <v>0.00137152777777777</v>
      </c>
      <c r="O306">
        <v>185</v>
      </c>
      <c r="P306">
        <v>265</v>
      </c>
    </row>
    <row r="307" spans="10:16" ht="12.75">
      <c r="J307" s="2">
        <v>12.4499999999999</v>
      </c>
      <c r="K307" s="2">
        <v>13.4499999999999</v>
      </c>
      <c r="L307">
        <v>266</v>
      </c>
      <c r="M307" s="2">
        <v>4.51000000000001</v>
      </c>
      <c r="N307" s="1">
        <v>0.00137962962962962</v>
      </c>
      <c r="O307">
        <v>184</v>
      </c>
      <c r="P307">
        <v>266</v>
      </c>
    </row>
    <row r="308" spans="10:16" ht="12.75">
      <c r="J308" s="2">
        <v>12.4799999999999</v>
      </c>
      <c r="K308" s="2">
        <v>13.4799999999999</v>
      </c>
      <c r="L308">
        <v>267</v>
      </c>
      <c r="M308" s="2">
        <v>4.52000000000001</v>
      </c>
      <c r="N308" s="1">
        <v>0.00138773148148148</v>
      </c>
      <c r="O308">
        <v>183</v>
      </c>
      <c r="P308">
        <v>267</v>
      </c>
    </row>
    <row r="309" spans="10:16" ht="12.75">
      <c r="J309" s="2">
        <v>12.5099999999999</v>
      </c>
      <c r="K309" s="2">
        <v>13.5099999999999</v>
      </c>
      <c r="L309">
        <v>268</v>
      </c>
      <c r="M309" s="2">
        <v>4.53000000000001</v>
      </c>
      <c r="N309" s="1">
        <v>0.00139583333333333</v>
      </c>
      <c r="O309">
        <v>182</v>
      </c>
      <c r="P309">
        <v>268</v>
      </c>
    </row>
    <row r="310" spans="10:16" ht="12.75">
      <c r="J310" s="2">
        <v>12.5399999999999</v>
      </c>
      <c r="K310" s="2">
        <v>13.5399999999999</v>
      </c>
      <c r="L310">
        <v>269</v>
      </c>
      <c r="M310" s="2">
        <v>4.54000000000001</v>
      </c>
      <c r="N310" s="1">
        <v>0.00140393518518518</v>
      </c>
      <c r="O310">
        <v>181</v>
      </c>
      <c r="P310">
        <v>269</v>
      </c>
    </row>
    <row r="311" spans="10:16" ht="12.75">
      <c r="J311" s="2">
        <v>12.5699999999999</v>
      </c>
      <c r="K311" s="2">
        <v>13.5699999999999</v>
      </c>
      <c r="L311">
        <v>270</v>
      </c>
      <c r="M311" s="2">
        <v>4.55000000000001</v>
      </c>
      <c r="N311" s="1">
        <v>0.00141203703703703</v>
      </c>
      <c r="O311">
        <v>180</v>
      </c>
      <c r="P311">
        <v>270</v>
      </c>
    </row>
    <row r="312" spans="10:16" ht="12.75">
      <c r="J312" s="2">
        <v>12.5999999999999</v>
      </c>
      <c r="K312" s="2">
        <v>13.5999999999999</v>
      </c>
      <c r="L312">
        <v>271</v>
      </c>
      <c r="M312" s="2">
        <v>4.56000000000001</v>
      </c>
      <c r="N312" s="1">
        <v>0.00142013888888888</v>
      </c>
      <c r="O312">
        <v>179</v>
      </c>
      <c r="P312">
        <v>271</v>
      </c>
    </row>
    <row r="313" spans="10:16" ht="12.75">
      <c r="J313" s="2">
        <v>12.6299999999999</v>
      </c>
      <c r="K313" s="2">
        <v>13.6299999999999</v>
      </c>
      <c r="L313">
        <v>272</v>
      </c>
      <c r="M313" s="2">
        <v>4.57000000000001</v>
      </c>
      <c r="N313" s="1">
        <v>0.00142824074074074</v>
      </c>
      <c r="O313">
        <v>178</v>
      </c>
      <c r="P313">
        <v>272</v>
      </c>
    </row>
    <row r="314" spans="10:16" ht="12.75">
      <c r="J314" s="2">
        <v>12.6599999999999</v>
      </c>
      <c r="K314" s="2">
        <v>13.6599999999999</v>
      </c>
      <c r="L314">
        <v>273</v>
      </c>
      <c r="M314" s="2">
        <v>4.58000000000001</v>
      </c>
      <c r="N314" s="1">
        <v>0.00143634259259259</v>
      </c>
      <c r="O314">
        <v>177</v>
      </c>
      <c r="P314">
        <v>273</v>
      </c>
    </row>
    <row r="315" spans="10:16" ht="12.75">
      <c r="J315" s="2">
        <v>12.6899999999999</v>
      </c>
      <c r="K315" s="2">
        <v>13.6899999999999</v>
      </c>
      <c r="L315">
        <v>274</v>
      </c>
      <c r="M315" s="2">
        <v>4.59000000000001</v>
      </c>
      <c r="N315" s="1">
        <v>0.00144444444444444</v>
      </c>
      <c r="O315">
        <v>176</v>
      </c>
      <c r="P315">
        <v>274</v>
      </c>
    </row>
    <row r="316" spans="10:16" ht="12.75">
      <c r="J316" s="2">
        <v>12.7199999999999</v>
      </c>
      <c r="K316" s="2">
        <v>13.7199999999999</v>
      </c>
      <c r="L316">
        <v>275</v>
      </c>
      <c r="M316" s="2">
        <v>4.6</v>
      </c>
      <c r="N316" s="1">
        <v>0.00145254629629629</v>
      </c>
      <c r="O316">
        <v>175</v>
      </c>
      <c r="P316">
        <v>275</v>
      </c>
    </row>
    <row r="317" spans="10:16" ht="12.75">
      <c r="J317" s="2">
        <v>12.7499999999999</v>
      </c>
      <c r="K317" s="2">
        <v>13.7499999999999</v>
      </c>
      <c r="L317">
        <v>276</v>
      </c>
      <c r="M317" s="2">
        <v>4.61</v>
      </c>
      <c r="N317" s="1">
        <v>0.00146064814814814</v>
      </c>
      <c r="O317">
        <v>174</v>
      </c>
      <c r="P317">
        <v>276</v>
      </c>
    </row>
    <row r="318" spans="10:16" ht="12.75">
      <c r="J318" s="2">
        <v>12.7799999999999</v>
      </c>
      <c r="K318" s="2">
        <v>13.7799999999999</v>
      </c>
      <c r="L318">
        <v>277</v>
      </c>
      <c r="M318" s="2">
        <v>4.62</v>
      </c>
      <c r="N318" s="1">
        <v>0.00146875</v>
      </c>
      <c r="O318">
        <v>173</v>
      </c>
      <c r="P318">
        <v>277</v>
      </c>
    </row>
    <row r="319" spans="10:16" ht="12.75">
      <c r="J319" s="2">
        <v>12.8099999999999</v>
      </c>
      <c r="K319" s="2">
        <v>13.8099999999999</v>
      </c>
      <c r="L319">
        <v>278</v>
      </c>
      <c r="M319" s="2">
        <v>4.63</v>
      </c>
      <c r="N319" s="1">
        <v>0.00147685185185185</v>
      </c>
      <c r="O319">
        <v>172</v>
      </c>
      <c r="P319">
        <v>278</v>
      </c>
    </row>
    <row r="320" spans="10:16" ht="12.75">
      <c r="J320" s="2">
        <v>12.8399999999999</v>
      </c>
      <c r="K320" s="2">
        <v>13.8399999999999</v>
      </c>
      <c r="L320">
        <v>279</v>
      </c>
      <c r="M320" s="2">
        <v>4.64</v>
      </c>
      <c r="N320" s="1">
        <v>0.0014849537037037</v>
      </c>
      <c r="O320">
        <v>171</v>
      </c>
      <c r="P320">
        <v>279</v>
      </c>
    </row>
    <row r="321" spans="10:16" ht="12.75">
      <c r="J321" s="2">
        <v>12.8699999999999</v>
      </c>
      <c r="K321" s="2">
        <v>13.8699999999999</v>
      </c>
      <c r="L321">
        <v>280</v>
      </c>
      <c r="M321" s="2">
        <v>4.65</v>
      </c>
      <c r="N321" s="1">
        <v>0.00149305555555555</v>
      </c>
      <c r="O321">
        <v>170</v>
      </c>
      <c r="P321">
        <v>280</v>
      </c>
    </row>
    <row r="322" spans="10:16" ht="12.75">
      <c r="J322" s="2">
        <v>12.8999999999999</v>
      </c>
      <c r="K322" s="2">
        <v>13.8999999999999</v>
      </c>
      <c r="L322">
        <v>281</v>
      </c>
      <c r="M322" s="2">
        <v>4.66</v>
      </c>
      <c r="N322" s="1">
        <v>0.0015011574074074</v>
      </c>
      <c r="O322">
        <v>169</v>
      </c>
      <c r="P322">
        <v>281</v>
      </c>
    </row>
    <row r="323" spans="10:16" ht="12.75">
      <c r="J323" s="2">
        <v>12.9299999999999</v>
      </c>
      <c r="K323" s="2">
        <v>13.9299999999999</v>
      </c>
      <c r="L323">
        <v>282</v>
      </c>
      <c r="M323" s="2">
        <v>4.67</v>
      </c>
      <c r="N323" s="1">
        <v>0.00150925925925926</v>
      </c>
      <c r="O323">
        <v>168</v>
      </c>
      <c r="P323">
        <v>282</v>
      </c>
    </row>
    <row r="324" spans="10:16" ht="12.75">
      <c r="J324" s="2">
        <v>12.9599999999999</v>
      </c>
      <c r="K324" s="2">
        <v>13.9599999999999</v>
      </c>
      <c r="L324">
        <v>283</v>
      </c>
      <c r="M324" s="2">
        <v>4.68</v>
      </c>
      <c r="N324" s="1">
        <v>0.00151736111111111</v>
      </c>
      <c r="O324">
        <v>167</v>
      </c>
      <c r="P324">
        <v>283</v>
      </c>
    </row>
    <row r="325" spans="10:16" ht="12.75">
      <c r="J325" s="2">
        <v>12.9899999999999</v>
      </c>
      <c r="K325" s="2">
        <v>13.9899999999999</v>
      </c>
      <c r="L325">
        <v>284</v>
      </c>
      <c r="M325" s="2">
        <v>4.69</v>
      </c>
      <c r="N325" s="1">
        <v>0.00152546296296296</v>
      </c>
      <c r="O325">
        <v>166</v>
      </c>
      <c r="P325">
        <v>284</v>
      </c>
    </row>
    <row r="326" spans="10:16" ht="12.75">
      <c r="J326" s="2">
        <v>13.0199999999999</v>
      </c>
      <c r="K326" s="2">
        <v>14.0199999999999</v>
      </c>
      <c r="L326">
        <v>285</v>
      </c>
      <c r="M326" s="2">
        <v>4.7</v>
      </c>
      <c r="N326" s="1">
        <v>0.00153356481481481</v>
      </c>
      <c r="O326">
        <v>165</v>
      </c>
      <c r="P326">
        <v>285</v>
      </c>
    </row>
    <row r="327" spans="10:16" ht="12.75">
      <c r="J327" s="2">
        <v>13.0499999999999</v>
      </c>
      <c r="K327" s="2">
        <v>14.0499999999999</v>
      </c>
      <c r="L327">
        <v>286</v>
      </c>
      <c r="M327" s="2">
        <v>4.71</v>
      </c>
      <c r="N327" s="1">
        <v>0.00154166666666666</v>
      </c>
      <c r="O327">
        <v>164</v>
      </c>
      <c r="P327">
        <v>286</v>
      </c>
    </row>
    <row r="328" spans="10:16" ht="12.75">
      <c r="J328" s="2">
        <v>13.0799999999999</v>
      </c>
      <c r="K328" s="2">
        <v>14.0799999999999</v>
      </c>
      <c r="L328">
        <v>287</v>
      </c>
      <c r="M328" s="2">
        <v>4.72</v>
      </c>
      <c r="N328" s="1">
        <v>0.00154976851851852</v>
      </c>
      <c r="O328">
        <v>163</v>
      </c>
      <c r="P328">
        <v>287</v>
      </c>
    </row>
    <row r="329" spans="10:16" ht="12.75">
      <c r="J329" s="2">
        <v>13.1099999999999</v>
      </c>
      <c r="K329" s="2">
        <v>14.1099999999999</v>
      </c>
      <c r="L329">
        <v>288</v>
      </c>
      <c r="M329" s="2">
        <v>4.73</v>
      </c>
      <c r="N329" s="1">
        <v>0.00155787037037037</v>
      </c>
      <c r="O329">
        <v>162</v>
      </c>
      <c r="P329">
        <v>288</v>
      </c>
    </row>
    <row r="330" spans="10:16" ht="12.75">
      <c r="J330" s="2">
        <v>13.1399999999999</v>
      </c>
      <c r="K330" s="2">
        <v>14.1399999999999</v>
      </c>
      <c r="L330">
        <v>289</v>
      </c>
      <c r="M330" s="2">
        <v>4.74</v>
      </c>
      <c r="N330" s="1">
        <v>0.00156597222222222</v>
      </c>
      <c r="O330">
        <v>161</v>
      </c>
      <c r="P330">
        <v>289</v>
      </c>
    </row>
    <row r="331" spans="10:16" ht="12.75">
      <c r="J331" s="2">
        <v>13.1699999999999</v>
      </c>
      <c r="K331" s="2">
        <v>14.1699999999999</v>
      </c>
      <c r="L331">
        <v>290</v>
      </c>
      <c r="M331" s="2">
        <v>4.75</v>
      </c>
      <c r="N331" s="1">
        <v>0.00157407407407407</v>
      </c>
      <c r="O331">
        <v>160</v>
      </c>
      <c r="P331">
        <v>290</v>
      </c>
    </row>
    <row r="332" spans="10:16" ht="12.75">
      <c r="J332" s="2">
        <v>13.1999999999999</v>
      </c>
      <c r="K332" s="2">
        <v>14.1999999999999</v>
      </c>
      <c r="L332">
        <v>291</v>
      </c>
      <c r="M332" s="2">
        <v>4.76</v>
      </c>
      <c r="N332" s="1">
        <v>0.00158217592592592</v>
      </c>
      <c r="O332">
        <v>159</v>
      </c>
      <c r="P332">
        <v>291</v>
      </c>
    </row>
    <row r="333" spans="10:16" ht="12.75">
      <c r="J333" s="2">
        <v>13.2299999999999</v>
      </c>
      <c r="K333" s="2">
        <v>14.2299999999999</v>
      </c>
      <c r="L333">
        <v>292</v>
      </c>
      <c r="M333" s="2">
        <v>4.77</v>
      </c>
      <c r="N333" s="1">
        <v>0.00159027777777778</v>
      </c>
      <c r="O333">
        <v>158</v>
      </c>
      <c r="P333">
        <v>292</v>
      </c>
    </row>
    <row r="334" spans="10:16" ht="12.75">
      <c r="J334" s="2">
        <v>13.2599999999999</v>
      </c>
      <c r="K334" s="2">
        <v>14.2599999999999</v>
      </c>
      <c r="L334">
        <v>293</v>
      </c>
      <c r="M334" s="2">
        <v>4.78</v>
      </c>
      <c r="N334" s="1">
        <v>0.00159837962962963</v>
      </c>
      <c r="O334">
        <v>157</v>
      </c>
      <c r="P334">
        <v>293</v>
      </c>
    </row>
    <row r="335" spans="10:16" ht="12.75">
      <c r="J335" s="2">
        <v>13.2899999999999</v>
      </c>
      <c r="K335" s="2">
        <v>14.2899999999999</v>
      </c>
      <c r="L335">
        <v>294</v>
      </c>
      <c r="M335" s="2">
        <v>4.79</v>
      </c>
      <c r="N335" s="1">
        <v>0.00160648148148148</v>
      </c>
      <c r="O335">
        <v>156</v>
      </c>
      <c r="P335">
        <v>294</v>
      </c>
    </row>
    <row r="336" spans="10:16" ht="12.75">
      <c r="J336" s="2">
        <v>13.3199999999999</v>
      </c>
      <c r="K336" s="2">
        <v>14.3199999999999</v>
      </c>
      <c r="L336">
        <v>295</v>
      </c>
      <c r="M336" s="2">
        <v>4.8</v>
      </c>
      <c r="N336" s="1">
        <v>0.00161458333333333</v>
      </c>
      <c r="O336">
        <v>155</v>
      </c>
      <c r="P336">
        <v>295</v>
      </c>
    </row>
    <row r="337" spans="10:16" ht="12.75">
      <c r="J337" s="2">
        <v>13.3499999999999</v>
      </c>
      <c r="K337" s="2">
        <v>14.3499999999999</v>
      </c>
      <c r="L337">
        <v>296</v>
      </c>
      <c r="M337" s="2">
        <v>4.81</v>
      </c>
      <c r="N337" s="1">
        <v>0.00162268518518518</v>
      </c>
      <c r="O337">
        <v>154</v>
      </c>
      <c r="P337">
        <v>296</v>
      </c>
    </row>
    <row r="338" spans="10:16" ht="12.75">
      <c r="J338" s="2">
        <v>13.3799999999999</v>
      </c>
      <c r="K338" s="2">
        <v>14.3799999999999</v>
      </c>
      <c r="L338">
        <v>297</v>
      </c>
      <c r="M338" s="2">
        <v>4.82</v>
      </c>
      <c r="N338" s="1">
        <v>0.00163078703703704</v>
      </c>
      <c r="O338">
        <v>153</v>
      </c>
      <c r="P338">
        <v>297</v>
      </c>
    </row>
    <row r="339" spans="10:16" ht="12.75">
      <c r="J339" s="2">
        <v>13.4099999999999</v>
      </c>
      <c r="K339" s="2">
        <v>14.4099999999999</v>
      </c>
      <c r="L339">
        <v>298</v>
      </c>
      <c r="M339" s="2">
        <v>4.83</v>
      </c>
      <c r="N339" s="1">
        <v>0.00163888888888889</v>
      </c>
      <c r="O339">
        <v>152</v>
      </c>
      <c r="P339">
        <v>298</v>
      </c>
    </row>
    <row r="340" spans="10:16" ht="12.75">
      <c r="J340" s="2">
        <v>13.4399999999999</v>
      </c>
      <c r="K340" s="2">
        <v>14.4399999999999</v>
      </c>
      <c r="L340">
        <v>299</v>
      </c>
      <c r="M340" s="2">
        <v>4.84</v>
      </c>
      <c r="N340" s="1">
        <v>0.00164699074074074</v>
      </c>
      <c r="O340">
        <v>151</v>
      </c>
      <c r="P340">
        <v>299</v>
      </c>
    </row>
    <row r="341" spans="10:16" ht="12.75">
      <c r="J341" s="2">
        <v>13.4699999999999</v>
      </c>
      <c r="K341" s="2">
        <v>14.4699999999999</v>
      </c>
      <c r="L341">
        <v>300</v>
      </c>
      <c r="M341" s="2">
        <v>4.85</v>
      </c>
      <c r="N341" s="1">
        <v>0.0016550925925925926</v>
      </c>
      <c r="O341">
        <v>150</v>
      </c>
      <c r="P341">
        <v>300</v>
      </c>
    </row>
    <row r="342" spans="10:16" ht="12.75">
      <c r="J342" s="2">
        <v>13.4999999999999</v>
      </c>
      <c r="K342" s="2">
        <v>14.4999999999999</v>
      </c>
      <c r="L342">
        <v>301</v>
      </c>
      <c r="M342" s="2">
        <v>4.87</v>
      </c>
      <c r="N342" s="1">
        <v>0.0016631944444444446</v>
      </c>
      <c r="O342">
        <v>149</v>
      </c>
      <c r="P342">
        <v>301</v>
      </c>
    </row>
    <row r="343" spans="10:16" ht="12.75">
      <c r="J343" s="2">
        <v>13.5299999999999</v>
      </c>
      <c r="K343" s="2">
        <v>14.5299999999999</v>
      </c>
      <c r="L343">
        <v>302</v>
      </c>
      <c r="M343" s="2">
        <v>4.89</v>
      </c>
      <c r="N343" s="1">
        <v>0.0016712962962963</v>
      </c>
      <c r="O343">
        <v>148</v>
      </c>
      <c r="P343">
        <v>302</v>
      </c>
    </row>
    <row r="344" spans="10:16" ht="12.75">
      <c r="J344" s="2">
        <v>13.5599999999999</v>
      </c>
      <c r="K344" s="2">
        <v>14.5599999999999</v>
      </c>
      <c r="L344">
        <v>303</v>
      </c>
      <c r="M344" s="2">
        <v>4.91</v>
      </c>
      <c r="N344" s="1">
        <v>0.00167939814814815</v>
      </c>
      <c r="O344">
        <v>147</v>
      </c>
      <c r="P344">
        <v>303</v>
      </c>
    </row>
    <row r="345" spans="10:16" ht="12.75">
      <c r="J345" s="2">
        <v>13.5899999999999</v>
      </c>
      <c r="K345" s="2">
        <v>14.5899999999999</v>
      </c>
      <c r="L345">
        <v>304</v>
      </c>
      <c r="M345" s="2">
        <v>4.93</v>
      </c>
      <c r="N345" s="1">
        <v>0.0016875</v>
      </c>
      <c r="O345">
        <v>146</v>
      </c>
      <c r="P345">
        <v>304</v>
      </c>
    </row>
    <row r="346" spans="10:16" ht="12.75">
      <c r="J346" s="2">
        <v>13.6199999999999</v>
      </c>
      <c r="K346" s="2">
        <v>14.6199999999999</v>
      </c>
      <c r="L346">
        <v>305</v>
      </c>
      <c r="M346" s="2">
        <v>4.95</v>
      </c>
      <c r="N346" s="1">
        <v>0.00169560185185185</v>
      </c>
      <c r="O346">
        <v>145</v>
      </c>
      <c r="P346">
        <v>305</v>
      </c>
    </row>
    <row r="347" spans="10:16" ht="12.75">
      <c r="J347" s="2">
        <v>13.6499999999999</v>
      </c>
      <c r="K347" s="2">
        <v>14.6499999999999</v>
      </c>
      <c r="L347">
        <v>306</v>
      </c>
      <c r="M347" s="2">
        <v>4.97</v>
      </c>
      <c r="N347" s="1">
        <v>0.0017037037037037</v>
      </c>
      <c r="O347">
        <v>144</v>
      </c>
      <c r="P347">
        <v>306</v>
      </c>
    </row>
    <row r="348" spans="10:16" ht="12.75">
      <c r="J348" s="2">
        <v>13.6799999999999</v>
      </c>
      <c r="K348" s="2">
        <v>14.6799999999999</v>
      </c>
      <c r="L348">
        <v>307</v>
      </c>
      <c r="M348" s="2">
        <v>4.99</v>
      </c>
      <c r="N348" s="1">
        <v>0.00171180555555556</v>
      </c>
      <c r="O348">
        <v>143</v>
      </c>
      <c r="P348">
        <v>307</v>
      </c>
    </row>
    <row r="349" spans="10:16" ht="12.75">
      <c r="J349" s="2">
        <v>13.7099999999999</v>
      </c>
      <c r="K349" s="2">
        <v>14.7099999999999</v>
      </c>
      <c r="L349">
        <v>308</v>
      </c>
      <c r="M349" s="2">
        <v>5.01</v>
      </c>
      <c r="N349" s="1">
        <v>0.00171990740740741</v>
      </c>
      <c r="O349">
        <v>142</v>
      </c>
      <c r="P349">
        <v>308</v>
      </c>
    </row>
    <row r="350" spans="10:16" ht="12.75">
      <c r="J350" s="2">
        <v>13.7399999999999</v>
      </c>
      <c r="K350" s="2">
        <v>14.7399999999999</v>
      </c>
      <c r="L350">
        <v>309</v>
      </c>
      <c r="M350" s="2">
        <v>5.03</v>
      </c>
      <c r="N350" s="1">
        <v>0.00172800925925926</v>
      </c>
      <c r="O350">
        <v>141</v>
      </c>
      <c r="P350">
        <v>309</v>
      </c>
    </row>
    <row r="351" spans="10:16" ht="12.75">
      <c r="J351" s="2">
        <v>13.7699999999999</v>
      </c>
      <c r="K351" s="2">
        <v>14.7699999999999</v>
      </c>
      <c r="L351">
        <v>310</v>
      </c>
      <c r="M351" s="2">
        <v>5.05</v>
      </c>
      <c r="N351" s="1">
        <v>0.00173611111111111</v>
      </c>
      <c r="O351">
        <v>140</v>
      </c>
      <c r="P351">
        <v>310</v>
      </c>
    </row>
    <row r="352" spans="10:16" ht="12.75">
      <c r="J352" s="2">
        <v>13.7999999999999</v>
      </c>
      <c r="K352" s="2">
        <v>14.7999999999999</v>
      </c>
      <c r="L352">
        <v>311</v>
      </c>
      <c r="M352" s="2">
        <v>5.07</v>
      </c>
      <c r="N352" s="1">
        <v>0.00174421296296296</v>
      </c>
      <c r="O352">
        <v>139</v>
      </c>
      <c r="P352">
        <v>311</v>
      </c>
    </row>
    <row r="353" spans="10:16" ht="12.75">
      <c r="J353" s="2">
        <v>13.8299999999999</v>
      </c>
      <c r="K353" s="2">
        <v>14.8299999999999</v>
      </c>
      <c r="L353">
        <v>312</v>
      </c>
      <c r="M353" s="2">
        <v>5.09000000000001</v>
      </c>
      <c r="N353" s="1">
        <v>0.00175231481481482</v>
      </c>
      <c r="O353">
        <v>138</v>
      </c>
      <c r="P353">
        <v>312</v>
      </c>
    </row>
    <row r="354" spans="10:16" ht="12.75">
      <c r="J354" s="2">
        <v>13.8599999999999</v>
      </c>
      <c r="K354" s="2">
        <v>14.8599999999999</v>
      </c>
      <c r="L354">
        <v>313</v>
      </c>
      <c r="M354" s="2">
        <v>5.11</v>
      </c>
      <c r="N354" s="1">
        <v>0.00176041666666667</v>
      </c>
      <c r="O354">
        <v>137</v>
      </c>
      <c r="P354">
        <v>313</v>
      </c>
    </row>
    <row r="355" spans="10:16" ht="12.75">
      <c r="J355" s="2">
        <v>13.8899999999999</v>
      </c>
      <c r="K355" s="2">
        <v>14.8899999999999</v>
      </c>
      <c r="L355">
        <v>314</v>
      </c>
      <c r="M355" s="2">
        <v>5.13</v>
      </c>
      <c r="N355" s="1">
        <v>0.00176851851851852</v>
      </c>
      <c r="O355">
        <v>136</v>
      </c>
      <c r="P355">
        <v>314</v>
      </c>
    </row>
    <row r="356" spans="10:16" ht="12.75">
      <c r="J356" s="2">
        <v>13.9199999999999</v>
      </c>
      <c r="K356" s="2">
        <v>14.9199999999999</v>
      </c>
      <c r="L356">
        <v>315</v>
      </c>
      <c r="M356" s="2">
        <v>5.15</v>
      </c>
      <c r="N356" s="1">
        <v>0.00177662037037037</v>
      </c>
      <c r="O356">
        <v>135</v>
      </c>
      <c r="P356">
        <v>315</v>
      </c>
    </row>
    <row r="357" spans="10:16" ht="12.75">
      <c r="J357" s="2">
        <v>13.9499999999999</v>
      </c>
      <c r="K357" s="2">
        <v>14.9499999999999</v>
      </c>
      <c r="L357">
        <v>316</v>
      </c>
      <c r="M357" s="2">
        <v>5.17</v>
      </c>
      <c r="N357" s="1">
        <v>0.00178472222222222</v>
      </c>
      <c r="O357">
        <v>134</v>
      </c>
      <c r="P357">
        <v>316</v>
      </c>
    </row>
    <row r="358" spans="10:16" ht="12.75">
      <c r="J358" s="2">
        <v>13.9799999999999</v>
      </c>
      <c r="K358" s="2">
        <v>14.9799999999999</v>
      </c>
      <c r="L358">
        <v>317</v>
      </c>
      <c r="M358" s="2">
        <v>5.19</v>
      </c>
      <c r="N358" s="1">
        <v>0.00179282407407408</v>
      </c>
      <c r="O358">
        <v>133</v>
      </c>
      <c r="P358">
        <v>317</v>
      </c>
    </row>
    <row r="359" spans="10:16" ht="12.75">
      <c r="J359" s="2">
        <v>14.0099999999999</v>
      </c>
      <c r="K359" s="2">
        <v>15.0099999999999</v>
      </c>
      <c r="L359">
        <v>318</v>
      </c>
      <c r="M359" s="2">
        <v>5.21000000000001</v>
      </c>
      <c r="N359" s="1">
        <v>0.00180092592592593</v>
      </c>
      <c r="O359">
        <v>132</v>
      </c>
      <c r="P359">
        <v>318</v>
      </c>
    </row>
    <row r="360" spans="10:16" ht="12.75">
      <c r="J360" s="2">
        <v>14.0399999999999</v>
      </c>
      <c r="K360" s="2">
        <v>15.0399999999999</v>
      </c>
      <c r="L360">
        <v>319</v>
      </c>
      <c r="M360" s="2">
        <v>5.23000000000001</v>
      </c>
      <c r="N360" s="1">
        <v>0.00180902777777778</v>
      </c>
      <c r="O360">
        <v>131</v>
      </c>
      <c r="P360">
        <v>319</v>
      </c>
    </row>
    <row r="361" spans="10:16" ht="12.75">
      <c r="J361" s="2">
        <v>14.0699999999999</v>
      </c>
      <c r="K361" s="2">
        <v>15.0699999999999</v>
      </c>
      <c r="L361">
        <v>320</v>
      </c>
      <c r="M361" s="2">
        <v>5.25000000000001</v>
      </c>
      <c r="N361" s="1">
        <v>0.00181712962962963</v>
      </c>
      <c r="O361">
        <v>130</v>
      </c>
      <c r="P361">
        <v>320</v>
      </c>
    </row>
    <row r="362" spans="10:16" ht="12.75">
      <c r="J362" s="2">
        <v>14.0999999999999</v>
      </c>
      <c r="K362" s="2">
        <v>15.0999999999999</v>
      </c>
      <c r="L362">
        <v>321</v>
      </c>
      <c r="M362" s="2">
        <v>5.27000000000001</v>
      </c>
      <c r="N362" s="1">
        <v>0.00182523148148148</v>
      </c>
      <c r="O362">
        <v>129</v>
      </c>
      <c r="P362">
        <v>321</v>
      </c>
    </row>
    <row r="363" spans="10:16" ht="12.75">
      <c r="J363" s="2">
        <v>14.1299999999999</v>
      </c>
      <c r="K363" s="2">
        <v>15.1299999999999</v>
      </c>
      <c r="L363">
        <v>322</v>
      </c>
      <c r="M363" s="2">
        <v>5.29000000000001</v>
      </c>
      <c r="N363" s="1">
        <v>0.00183333333333334</v>
      </c>
      <c r="O363">
        <v>128</v>
      </c>
      <c r="P363">
        <v>322</v>
      </c>
    </row>
    <row r="364" spans="10:16" ht="12.75">
      <c r="J364" s="2">
        <v>14.1599999999999</v>
      </c>
      <c r="K364" s="2">
        <v>15.1599999999999</v>
      </c>
      <c r="L364">
        <v>323</v>
      </c>
      <c r="M364" s="2">
        <v>5.31000000000001</v>
      </c>
      <c r="N364" s="1">
        <v>0.00184143518518519</v>
      </c>
      <c r="O364">
        <v>127</v>
      </c>
      <c r="P364">
        <v>323</v>
      </c>
    </row>
    <row r="365" spans="10:16" ht="12.75">
      <c r="J365" s="2">
        <v>14.1899999999999</v>
      </c>
      <c r="K365" s="2">
        <v>15.1899999999999</v>
      </c>
      <c r="L365">
        <v>324</v>
      </c>
      <c r="M365" s="2">
        <v>5.33000000000001</v>
      </c>
      <c r="N365" s="1">
        <v>0.00184953703703704</v>
      </c>
      <c r="O365">
        <v>126</v>
      </c>
      <c r="P365">
        <v>324</v>
      </c>
    </row>
    <row r="366" spans="10:16" ht="12.75">
      <c r="J366" s="2">
        <v>14.2199999999999</v>
      </c>
      <c r="K366" s="2">
        <v>15.2199999999999</v>
      </c>
      <c r="L366">
        <v>325</v>
      </c>
      <c r="M366" s="2">
        <v>5.35000000000001</v>
      </c>
      <c r="N366" s="1">
        <v>0.00185763888888889</v>
      </c>
      <c r="O366">
        <v>125</v>
      </c>
      <c r="P366">
        <v>325</v>
      </c>
    </row>
    <row r="367" spans="10:16" ht="12.75">
      <c r="J367" s="2">
        <v>14.2499999999999</v>
      </c>
      <c r="K367" s="2">
        <v>15.2499999999999</v>
      </c>
      <c r="L367">
        <v>326</v>
      </c>
      <c r="M367" s="2">
        <v>5.37000000000001</v>
      </c>
      <c r="N367" s="1">
        <v>0.00186574074074075</v>
      </c>
      <c r="O367">
        <v>124</v>
      </c>
      <c r="P367">
        <v>326</v>
      </c>
    </row>
    <row r="368" spans="10:16" ht="12.75">
      <c r="J368" s="2">
        <v>14.2799999999999</v>
      </c>
      <c r="K368" s="2">
        <v>15.2799999999999</v>
      </c>
      <c r="L368">
        <v>327</v>
      </c>
      <c r="M368" s="2">
        <v>5.39000000000001</v>
      </c>
      <c r="N368" s="1">
        <v>0.0018738425925926</v>
      </c>
      <c r="O368">
        <v>123</v>
      </c>
      <c r="P368">
        <v>327</v>
      </c>
    </row>
    <row r="369" spans="10:16" ht="12.75">
      <c r="J369" s="2">
        <v>14.3099999999999</v>
      </c>
      <c r="K369" s="2">
        <v>15.3099999999999</v>
      </c>
      <c r="L369">
        <v>328</v>
      </c>
      <c r="M369" s="2">
        <v>5.41000000000001</v>
      </c>
      <c r="N369" s="1">
        <v>0.00188194444444445</v>
      </c>
      <c r="O369">
        <v>122</v>
      </c>
      <c r="P369">
        <v>328</v>
      </c>
    </row>
    <row r="370" spans="10:16" ht="12.75">
      <c r="J370" s="2">
        <v>14.3399999999999</v>
      </c>
      <c r="K370" s="2">
        <v>15.3399999999999</v>
      </c>
      <c r="L370">
        <v>329</v>
      </c>
      <c r="M370" s="2">
        <v>5.43000000000001</v>
      </c>
      <c r="N370" s="1">
        <v>0.0018900462962963</v>
      </c>
      <c r="O370">
        <v>121</v>
      </c>
      <c r="P370">
        <v>329</v>
      </c>
    </row>
    <row r="371" spans="10:16" ht="12.75">
      <c r="J371" s="2">
        <v>14.3699999999999</v>
      </c>
      <c r="K371" s="2">
        <v>15.3699999999999</v>
      </c>
      <c r="L371">
        <v>330</v>
      </c>
      <c r="M371" s="2">
        <v>5.45000000000001</v>
      </c>
      <c r="N371" s="1">
        <v>0.00189814814814815</v>
      </c>
      <c r="O371">
        <v>120</v>
      </c>
      <c r="P371">
        <v>330</v>
      </c>
    </row>
    <row r="372" spans="10:16" ht="12.75">
      <c r="J372" s="2">
        <v>14.3999999999999</v>
      </c>
      <c r="K372" s="2">
        <v>15.3999999999999</v>
      </c>
      <c r="L372">
        <v>331</v>
      </c>
      <c r="M372" s="2">
        <v>5.47000000000001</v>
      </c>
      <c r="N372" s="1">
        <v>0.00190625000000001</v>
      </c>
      <c r="O372">
        <v>119</v>
      </c>
      <c r="P372">
        <v>331</v>
      </c>
    </row>
    <row r="373" spans="10:16" ht="12.75">
      <c r="J373" s="2">
        <v>14.4299999999999</v>
      </c>
      <c r="K373" s="2">
        <v>15.4299999999999</v>
      </c>
      <c r="L373">
        <v>332</v>
      </c>
      <c r="M373" s="2">
        <v>5.49000000000001</v>
      </c>
      <c r="N373" s="1">
        <v>0.00191435185185186</v>
      </c>
      <c r="O373">
        <v>118</v>
      </c>
      <c r="P373">
        <v>332</v>
      </c>
    </row>
    <row r="374" spans="10:16" ht="12.75">
      <c r="J374" s="2">
        <v>14.4599999999999</v>
      </c>
      <c r="K374" s="2">
        <v>15.4599999999999</v>
      </c>
      <c r="L374">
        <v>333</v>
      </c>
      <c r="M374" s="2">
        <v>5.51000000000001</v>
      </c>
      <c r="N374" s="1">
        <v>0.00192245370370371</v>
      </c>
      <c r="O374">
        <v>117</v>
      </c>
      <c r="P374">
        <v>333</v>
      </c>
    </row>
    <row r="375" spans="10:16" ht="12.75">
      <c r="J375" s="2">
        <v>14.4899999999999</v>
      </c>
      <c r="K375" s="2">
        <v>15.4899999999999</v>
      </c>
      <c r="L375">
        <v>334</v>
      </c>
      <c r="M375" s="2">
        <v>5.53000000000002</v>
      </c>
      <c r="N375" s="1">
        <v>0.00193055555555556</v>
      </c>
      <c r="O375">
        <v>116</v>
      </c>
      <c r="P375">
        <v>334</v>
      </c>
    </row>
    <row r="376" spans="10:16" ht="12.75">
      <c r="J376" s="2">
        <v>14.5199999999999</v>
      </c>
      <c r="K376" s="2">
        <v>15.5199999999999</v>
      </c>
      <c r="L376">
        <v>335</v>
      </c>
      <c r="M376" s="2">
        <v>5.55000000000002</v>
      </c>
      <c r="N376" s="1">
        <v>0.00193865740740741</v>
      </c>
      <c r="O376">
        <v>115</v>
      </c>
      <c r="P376">
        <v>335</v>
      </c>
    </row>
    <row r="377" spans="10:16" ht="12.75">
      <c r="J377" s="2">
        <v>14.5499999999999</v>
      </c>
      <c r="K377" s="2">
        <v>15.5499999999999</v>
      </c>
      <c r="L377">
        <v>336</v>
      </c>
      <c r="M377" s="2">
        <v>5.57000000000002</v>
      </c>
      <c r="N377" s="1">
        <v>0.00194675925925927</v>
      </c>
      <c r="O377">
        <v>114</v>
      </c>
      <c r="P377">
        <v>336</v>
      </c>
    </row>
    <row r="378" spans="10:16" ht="12.75">
      <c r="J378" s="2">
        <v>14.5799999999999</v>
      </c>
      <c r="K378" s="2">
        <v>15.5799999999999</v>
      </c>
      <c r="L378">
        <v>337</v>
      </c>
      <c r="M378" s="2">
        <v>5.59000000000002</v>
      </c>
      <c r="N378" s="1">
        <v>0.00195486111111112</v>
      </c>
      <c r="O378">
        <v>113</v>
      </c>
      <c r="P378">
        <v>337</v>
      </c>
    </row>
    <row r="379" spans="10:16" ht="12.75">
      <c r="J379" s="2">
        <v>14.6099999999999</v>
      </c>
      <c r="K379" s="2">
        <v>15.6099999999999</v>
      </c>
      <c r="L379">
        <v>338</v>
      </c>
      <c r="M379" s="2">
        <v>5.61000000000002</v>
      </c>
      <c r="N379" s="1">
        <v>0.00196296296296297</v>
      </c>
      <c r="O379">
        <v>112</v>
      </c>
      <c r="P379">
        <v>338</v>
      </c>
    </row>
    <row r="380" spans="10:16" ht="12.75">
      <c r="J380" s="2">
        <v>14.6399999999999</v>
      </c>
      <c r="K380" s="2">
        <v>15.6399999999999</v>
      </c>
      <c r="L380">
        <v>339</v>
      </c>
      <c r="M380" s="2">
        <v>5.63000000000002</v>
      </c>
      <c r="N380" s="1">
        <v>0.00197106481481482</v>
      </c>
      <c r="O380">
        <v>111</v>
      </c>
      <c r="P380">
        <v>339</v>
      </c>
    </row>
    <row r="381" spans="10:16" ht="12.75">
      <c r="J381" s="2">
        <v>14.6699999999999</v>
      </c>
      <c r="K381" s="2">
        <v>15.6699999999999</v>
      </c>
      <c r="L381">
        <v>340</v>
      </c>
      <c r="M381" s="2">
        <v>5.65000000000002</v>
      </c>
      <c r="N381" s="1">
        <v>0.00197916666666667</v>
      </c>
      <c r="O381">
        <v>110</v>
      </c>
      <c r="P381">
        <v>340</v>
      </c>
    </row>
    <row r="382" spans="10:16" ht="12.75">
      <c r="J382" s="2">
        <v>14.6999999999999</v>
      </c>
      <c r="K382" s="2">
        <v>15.6999999999999</v>
      </c>
      <c r="L382">
        <v>341</v>
      </c>
      <c r="M382" s="2">
        <v>5.67000000000002</v>
      </c>
      <c r="N382" s="1">
        <v>0.00198726851851853</v>
      </c>
      <c r="O382">
        <v>109</v>
      </c>
      <c r="P382">
        <v>341</v>
      </c>
    </row>
    <row r="383" spans="10:16" ht="12.75">
      <c r="J383" s="2">
        <v>14.7299999999999</v>
      </c>
      <c r="K383" s="2">
        <v>15.7299999999999</v>
      </c>
      <c r="L383">
        <v>342</v>
      </c>
      <c r="M383" s="2">
        <v>5.69000000000002</v>
      </c>
      <c r="N383" s="1">
        <v>0.00199537037037038</v>
      </c>
      <c r="O383">
        <v>108</v>
      </c>
      <c r="P383">
        <v>342</v>
      </c>
    </row>
    <row r="384" spans="10:16" ht="12.75">
      <c r="J384" s="2">
        <v>14.7599999999999</v>
      </c>
      <c r="K384" s="2">
        <v>15.7599999999999</v>
      </c>
      <c r="L384">
        <v>343</v>
      </c>
      <c r="M384" s="2">
        <v>5.71000000000002</v>
      </c>
      <c r="N384" s="1">
        <v>0.00200347222222223</v>
      </c>
      <c r="O384">
        <v>107</v>
      </c>
      <c r="P384">
        <v>343</v>
      </c>
    </row>
    <row r="385" spans="10:16" ht="12.75">
      <c r="J385" s="2">
        <v>14.7899999999999</v>
      </c>
      <c r="K385" s="2">
        <v>15.7899999999999</v>
      </c>
      <c r="L385">
        <v>344</v>
      </c>
      <c r="M385" s="2">
        <v>5.73000000000002</v>
      </c>
      <c r="N385" s="1">
        <v>0.00201157407407408</v>
      </c>
      <c r="O385">
        <v>106</v>
      </c>
      <c r="P385">
        <v>344</v>
      </c>
    </row>
    <row r="386" spans="10:16" ht="12.75">
      <c r="J386" s="2">
        <v>14.8199999999999</v>
      </c>
      <c r="K386" s="2">
        <v>15.8199999999999</v>
      </c>
      <c r="L386">
        <v>345</v>
      </c>
      <c r="M386" s="2">
        <v>5.75000000000002</v>
      </c>
      <c r="N386" s="1">
        <v>0.00201967592592593</v>
      </c>
      <c r="O386">
        <v>105</v>
      </c>
      <c r="P386">
        <v>345</v>
      </c>
    </row>
    <row r="387" spans="10:16" ht="12.75">
      <c r="J387" s="2">
        <v>14.8499999999999</v>
      </c>
      <c r="K387" s="2">
        <v>15.8499999999999</v>
      </c>
      <c r="L387">
        <v>346</v>
      </c>
      <c r="M387" s="2">
        <v>5.77000000000002</v>
      </c>
      <c r="N387" s="1">
        <v>0.00202777777777779</v>
      </c>
      <c r="O387">
        <v>104</v>
      </c>
      <c r="P387">
        <v>346</v>
      </c>
    </row>
    <row r="388" spans="10:16" ht="12.75">
      <c r="J388" s="2">
        <v>14.8799999999999</v>
      </c>
      <c r="K388" s="2">
        <v>15.8799999999999</v>
      </c>
      <c r="L388">
        <v>347</v>
      </c>
      <c r="M388" s="2">
        <v>5.79000000000002</v>
      </c>
      <c r="N388" s="1">
        <v>0.00203587962962964</v>
      </c>
      <c r="O388">
        <v>103</v>
      </c>
      <c r="P388">
        <v>347</v>
      </c>
    </row>
    <row r="389" spans="10:16" ht="12.75">
      <c r="J389" s="2">
        <v>14.9099999999999</v>
      </c>
      <c r="K389" s="2">
        <v>15.9099999999999</v>
      </c>
      <c r="L389">
        <v>348</v>
      </c>
      <c r="M389" s="2">
        <v>5.81000000000002</v>
      </c>
      <c r="N389" s="1">
        <v>0.00204398148148149</v>
      </c>
      <c r="O389">
        <v>102</v>
      </c>
      <c r="P389">
        <v>348</v>
      </c>
    </row>
    <row r="390" spans="10:16" ht="12.75">
      <c r="J390" s="2">
        <v>14.9399999999999</v>
      </c>
      <c r="K390" s="2">
        <v>15.9399999999999</v>
      </c>
      <c r="L390">
        <v>349</v>
      </c>
      <c r="M390" s="2">
        <v>5.83000000000002</v>
      </c>
      <c r="N390" s="1">
        <v>0.00205208333333334</v>
      </c>
      <c r="O390">
        <v>101</v>
      </c>
      <c r="P390">
        <v>349</v>
      </c>
    </row>
    <row r="391" spans="10:16" ht="12.75">
      <c r="J391" s="2">
        <v>14.9699999999999</v>
      </c>
      <c r="K391" s="2">
        <v>15.9699999999999</v>
      </c>
      <c r="L391">
        <v>350</v>
      </c>
      <c r="M391" s="2">
        <v>5.85000000000002</v>
      </c>
      <c r="N391" s="1">
        <v>0.00206018518518519</v>
      </c>
      <c r="O391" s="3">
        <v>100</v>
      </c>
      <c r="P391">
        <v>350</v>
      </c>
    </row>
    <row r="392" spans="10:16" ht="12.75">
      <c r="J392" s="2">
        <v>14.9999999999999</v>
      </c>
      <c r="K392" s="2">
        <v>15.9999999999999</v>
      </c>
      <c r="L392">
        <v>351</v>
      </c>
      <c r="M392" s="2">
        <v>5.87000000000002</v>
      </c>
      <c r="N392" s="1">
        <v>0.00206828703703705</v>
      </c>
      <c r="O392">
        <v>99</v>
      </c>
      <c r="P392">
        <v>351</v>
      </c>
    </row>
    <row r="393" spans="10:16" ht="12.75">
      <c r="J393" s="2">
        <v>15.029999999999902</v>
      </c>
      <c r="K393" s="2">
        <v>16.0299999999999</v>
      </c>
      <c r="L393">
        <v>352</v>
      </c>
      <c r="M393" s="2">
        <v>5.89000000000002</v>
      </c>
      <c r="N393" s="1">
        <v>0.0020763888888889</v>
      </c>
      <c r="O393">
        <v>98</v>
      </c>
      <c r="P393">
        <v>352</v>
      </c>
    </row>
    <row r="394" spans="10:16" ht="12.75">
      <c r="J394" s="2">
        <v>15.0599999999999</v>
      </c>
      <c r="K394" s="2">
        <v>16.0599999999999</v>
      </c>
      <c r="L394">
        <v>353</v>
      </c>
      <c r="M394" s="2">
        <v>5.91000000000002</v>
      </c>
      <c r="N394" s="1">
        <v>0.00208449074074075</v>
      </c>
      <c r="O394">
        <v>97</v>
      </c>
      <c r="P394">
        <v>353</v>
      </c>
    </row>
    <row r="395" spans="10:16" ht="12.75">
      <c r="J395" s="2">
        <v>15.0899999999999</v>
      </c>
      <c r="K395" s="2">
        <v>16.0899999999999</v>
      </c>
      <c r="L395">
        <v>354</v>
      </c>
      <c r="M395" s="2">
        <v>5.93000000000002</v>
      </c>
      <c r="N395" s="1">
        <v>0.0020925925925926</v>
      </c>
      <c r="O395">
        <v>96</v>
      </c>
      <c r="P395">
        <v>354</v>
      </c>
    </row>
    <row r="396" spans="10:16" ht="12.75">
      <c r="J396" s="2">
        <v>15.119999999999902</v>
      </c>
      <c r="K396" s="2">
        <v>16.1199999999999</v>
      </c>
      <c r="L396">
        <v>355</v>
      </c>
      <c r="M396" s="2">
        <v>5.95000000000003</v>
      </c>
      <c r="N396" s="1">
        <v>0.00210069444444445</v>
      </c>
      <c r="O396">
        <v>95</v>
      </c>
      <c r="P396">
        <v>355</v>
      </c>
    </row>
    <row r="397" spans="10:16" ht="12.75">
      <c r="J397" s="2">
        <v>15.149999999999899</v>
      </c>
      <c r="K397" s="2">
        <v>16.1499999999999</v>
      </c>
      <c r="L397">
        <v>356</v>
      </c>
      <c r="M397" s="2">
        <v>5.97000000000003</v>
      </c>
      <c r="N397" s="1">
        <v>0.00210879629629631</v>
      </c>
      <c r="O397">
        <v>94</v>
      </c>
      <c r="P397">
        <v>356</v>
      </c>
    </row>
    <row r="398" spans="10:16" ht="12.75">
      <c r="J398" s="2">
        <v>15.1799999999999</v>
      </c>
      <c r="K398" s="2">
        <v>16.1799999999999</v>
      </c>
      <c r="L398">
        <v>357</v>
      </c>
      <c r="M398" s="2">
        <v>5.99000000000003</v>
      </c>
      <c r="N398" s="1">
        <v>0.00211689814814816</v>
      </c>
      <c r="O398">
        <v>93</v>
      </c>
      <c r="P398">
        <v>357</v>
      </c>
    </row>
    <row r="399" spans="10:16" ht="12.75">
      <c r="J399" s="2">
        <v>15.209999999999901</v>
      </c>
      <c r="K399" s="2">
        <v>16.2099999999999</v>
      </c>
      <c r="L399">
        <v>358</v>
      </c>
      <c r="M399" s="2">
        <v>6.01000000000003</v>
      </c>
      <c r="N399" s="1">
        <v>0.00212500000000001</v>
      </c>
      <c r="O399">
        <v>92</v>
      </c>
      <c r="P399">
        <v>358</v>
      </c>
    </row>
    <row r="400" spans="10:16" ht="12.75">
      <c r="J400" s="2">
        <v>15.239999999999899</v>
      </c>
      <c r="K400" s="2">
        <v>16.2399999999999</v>
      </c>
      <c r="L400">
        <v>359</v>
      </c>
      <c r="M400" s="2">
        <v>6.03000000000003</v>
      </c>
      <c r="N400" s="1">
        <v>0.00213310185185186</v>
      </c>
      <c r="O400">
        <v>91</v>
      </c>
      <c r="P400">
        <v>359</v>
      </c>
    </row>
    <row r="401" spans="10:16" ht="12.75">
      <c r="J401" s="2">
        <v>15.2699999999999</v>
      </c>
      <c r="K401" s="2">
        <v>16.2699999999999</v>
      </c>
      <c r="L401">
        <v>360</v>
      </c>
      <c r="M401" s="2">
        <v>6.05000000000003</v>
      </c>
      <c r="N401" s="1">
        <v>0.00214120370370371</v>
      </c>
      <c r="O401">
        <v>90</v>
      </c>
      <c r="P401">
        <v>360</v>
      </c>
    </row>
    <row r="402" spans="10:16" ht="12.75">
      <c r="J402" s="2">
        <v>15.299999999999901</v>
      </c>
      <c r="K402" s="2">
        <v>16.2999999999999</v>
      </c>
      <c r="L402">
        <v>361</v>
      </c>
      <c r="M402" s="2">
        <v>6.07000000000003</v>
      </c>
      <c r="N402" s="1">
        <v>0.00214930555555557</v>
      </c>
      <c r="O402">
        <v>89</v>
      </c>
      <c r="P402">
        <v>361</v>
      </c>
    </row>
    <row r="403" spans="10:16" ht="12.75">
      <c r="J403" s="2">
        <v>15.329999999999899</v>
      </c>
      <c r="K403" s="2">
        <v>16.3299999999999</v>
      </c>
      <c r="L403">
        <v>362</v>
      </c>
      <c r="M403" s="2">
        <v>6.09000000000003</v>
      </c>
      <c r="N403" s="1">
        <v>0.00215740740740742</v>
      </c>
      <c r="O403">
        <v>88</v>
      </c>
      <c r="P403">
        <v>362</v>
      </c>
    </row>
    <row r="404" spans="10:16" ht="12.75">
      <c r="J404" s="2">
        <v>15.3599999999999</v>
      </c>
      <c r="K404" s="2">
        <v>16.3599999999999</v>
      </c>
      <c r="L404">
        <v>363</v>
      </c>
      <c r="M404" s="2">
        <v>6.11000000000003</v>
      </c>
      <c r="N404" s="1">
        <v>0.00216550925925927</v>
      </c>
      <c r="O404">
        <v>87</v>
      </c>
      <c r="P404">
        <v>363</v>
      </c>
    </row>
    <row r="405" spans="10:16" ht="12.75">
      <c r="J405" s="2">
        <v>15.389999999999901</v>
      </c>
      <c r="K405" s="2">
        <v>16.3899999999999</v>
      </c>
      <c r="L405">
        <v>364</v>
      </c>
      <c r="M405" s="2">
        <v>6.13000000000003</v>
      </c>
      <c r="N405" s="1">
        <v>0.00217361111111112</v>
      </c>
      <c r="O405">
        <v>86</v>
      </c>
      <c r="P405">
        <v>364</v>
      </c>
    </row>
    <row r="406" spans="10:16" ht="12.75">
      <c r="J406" s="2">
        <v>15.419999999999899</v>
      </c>
      <c r="K406" s="2">
        <v>16.4199999999999</v>
      </c>
      <c r="L406">
        <v>365</v>
      </c>
      <c r="M406" s="2">
        <v>6.15000000000003</v>
      </c>
      <c r="N406" s="1">
        <v>0.00218171296296297</v>
      </c>
      <c r="O406">
        <v>85</v>
      </c>
      <c r="P406">
        <v>365</v>
      </c>
    </row>
    <row r="407" spans="10:16" ht="12.75">
      <c r="J407" s="2">
        <v>15.4499999999999</v>
      </c>
      <c r="K407" s="2">
        <v>16.4499999999999</v>
      </c>
      <c r="L407">
        <v>366</v>
      </c>
      <c r="M407" s="2">
        <v>6.17000000000003</v>
      </c>
      <c r="N407" s="1">
        <v>0.00218981481481483</v>
      </c>
      <c r="O407">
        <v>84</v>
      </c>
      <c r="P407">
        <v>366</v>
      </c>
    </row>
    <row r="408" spans="10:16" ht="12.75">
      <c r="J408" s="2">
        <v>15.479999999999901</v>
      </c>
      <c r="K408" s="2">
        <v>16.4799999999999</v>
      </c>
      <c r="L408">
        <v>367</v>
      </c>
      <c r="M408" s="2">
        <v>6.19000000000003</v>
      </c>
      <c r="N408" s="1">
        <v>0.00219791666666668</v>
      </c>
      <c r="O408">
        <v>83</v>
      </c>
      <c r="P408">
        <v>367</v>
      </c>
    </row>
    <row r="409" spans="10:16" ht="12.75">
      <c r="J409" s="2">
        <v>15.509999999999899</v>
      </c>
      <c r="K409" s="2">
        <v>16.5099999999999</v>
      </c>
      <c r="L409">
        <v>368</v>
      </c>
      <c r="M409" s="2">
        <v>6.21000000000003</v>
      </c>
      <c r="N409" s="1">
        <v>0.00220601851851853</v>
      </c>
      <c r="O409">
        <v>82</v>
      </c>
      <c r="P409">
        <v>368</v>
      </c>
    </row>
    <row r="410" spans="10:16" ht="12.75">
      <c r="J410" s="2">
        <v>15.5399999999999</v>
      </c>
      <c r="K410" s="2">
        <v>16.5399999999999</v>
      </c>
      <c r="L410">
        <v>369</v>
      </c>
      <c r="M410" s="2">
        <v>6.23000000000003</v>
      </c>
      <c r="N410" s="1">
        <v>0.00221412037037038</v>
      </c>
      <c r="O410">
        <v>81</v>
      </c>
      <c r="P410">
        <v>369</v>
      </c>
    </row>
    <row r="411" spans="10:16" ht="12.75">
      <c r="J411" s="2">
        <v>15.5699999999999</v>
      </c>
      <c r="K411" s="2">
        <v>16.5699999999999</v>
      </c>
      <c r="L411">
        <v>370</v>
      </c>
      <c r="M411" s="2">
        <v>6.25000000000003</v>
      </c>
      <c r="N411" s="1">
        <v>0.00222222222222223</v>
      </c>
      <c r="O411">
        <v>80</v>
      </c>
      <c r="P411">
        <v>370</v>
      </c>
    </row>
    <row r="412" spans="10:16" ht="12.75">
      <c r="J412" s="2">
        <v>15.599999999999898</v>
      </c>
      <c r="K412" s="2">
        <v>16.5999999999999</v>
      </c>
      <c r="L412">
        <v>371</v>
      </c>
      <c r="M412" s="2">
        <v>6.27000000000003</v>
      </c>
      <c r="N412" s="1">
        <v>0.00223032407407409</v>
      </c>
      <c r="O412">
        <v>79</v>
      </c>
      <c r="P412">
        <v>371</v>
      </c>
    </row>
    <row r="413" spans="10:16" ht="12.75">
      <c r="J413" s="2">
        <v>15.6299999999999</v>
      </c>
      <c r="K413" s="2">
        <v>16.6299999999999</v>
      </c>
      <c r="L413">
        <v>372</v>
      </c>
      <c r="M413" s="2">
        <v>6.29000000000003</v>
      </c>
      <c r="N413" s="1">
        <v>0.00223842592592594</v>
      </c>
      <c r="O413">
        <v>78</v>
      </c>
      <c r="P413">
        <v>372</v>
      </c>
    </row>
    <row r="414" spans="10:16" ht="12.75">
      <c r="J414" s="2">
        <v>15.6599999999999</v>
      </c>
      <c r="K414" s="2">
        <v>16.6599999999999</v>
      </c>
      <c r="L414">
        <v>373</v>
      </c>
      <c r="M414" s="2">
        <v>6.31000000000003</v>
      </c>
      <c r="N414" s="1">
        <v>0.00224652777777779</v>
      </c>
      <c r="O414">
        <v>77</v>
      </c>
      <c r="P414">
        <v>373</v>
      </c>
    </row>
    <row r="415" spans="10:16" ht="12.75">
      <c r="J415" s="2">
        <v>15.689999999999898</v>
      </c>
      <c r="K415" s="2">
        <v>16.6899999999999</v>
      </c>
      <c r="L415">
        <v>374</v>
      </c>
      <c r="M415" s="2">
        <v>6.33000000000003</v>
      </c>
      <c r="N415" s="1">
        <v>0.00225462962962964</v>
      </c>
      <c r="O415">
        <v>76</v>
      </c>
      <c r="P415">
        <v>374</v>
      </c>
    </row>
    <row r="416" spans="10:16" ht="12.75">
      <c r="J416" s="2">
        <v>15.7199999999999</v>
      </c>
      <c r="K416" s="2">
        <v>16.7199999999999</v>
      </c>
      <c r="L416">
        <v>375</v>
      </c>
      <c r="M416" s="2">
        <v>6.35000000000003</v>
      </c>
      <c r="N416" s="1">
        <v>0.00226273148148149</v>
      </c>
      <c r="O416">
        <v>75</v>
      </c>
      <c r="P416">
        <v>375</v>
      </c>
    </row>
    <row r="417" spans="10:16" ht="12.75">
      <c r="J417" s="2">
        <v>15.7499999999999</v>
      </c>
      <c r="K417" s="2">
        <v>16.7499999999999</v>
      </c>
      <c r="L417">
        <v>376</v>
      </c>
      <c r="M417" s="2">
        <v>6.37000000000004</v>
      </c>
      <c r="N417" s="1">
        <v>0.00227083333333335</v>
      </c>
      <c r="O417">
        <v>74</v>
      </c>
      <c r="P417">
        <v>376</v>
      </c>
    </row>
    <row r="418" spans="10:16" ht="12.75">
      <c r="J418" s="2">
        <v>15.779999999999902</v>
      </c>
      <c r="K418" s="2">
        <v>16.7799999999999</v>
      </c>
      <c r="L418">
        <v>377</v>
      </c>
      <c r="M418" s="2">
        <v>6.39000000000004</v>
      </c>
      <c r="N418" s="1">
        <v>0.0022789351851852</v>
      </c>
      <c r="O418">
        <v>73</v>
      </c>
      <c r="P418">
        <v>377</v>
      </c>
    </row>
    <row r="419" spans="10:16" ht="12.75">
      <c r="J419" s="2">
        <v>15.8099999999998</v>
      </c>
      <c r="K419" s="2">
        <v>16.8099999999998</v>
      </c>
      <c r="L419">
        <v>378</v>
      </c>
      <c r="M419" s="2">
        <v>6.41000000000004</v>
      </c>
      <c r="N419" s="1">
        <v>0.00228703703703705</v>
      </c>
      <c r="O419">
        <v>72</v>
      </c>
      <c r="P419">
        <v>378</v>
      </c>
    </row>
    <row r="420" spans="10:16" ht="12.75">
      <c r="J420" s="2">
        <v>15.8399999999999</v>
      </c>
      <c r="K420" s="2">
        <v>16.8399999999999</v>
      </c>
      <c r="L420">
        <v>379</v>
      </c>
      <c r="M420" s="2">
        <v>6.43000000000004</v>
      </c>
      <c r="N420" s="1">
        <v>0.0022951388888889</v>
      </c>
      <c r="O420">
        <v>71</v>
      </c>
      <c r="P420">
        <v>379</v>
      </c>
    </row>
    <row r="421" spans="10:16" ht="12.75">
      <c r="J421" s="2">
        <v>15.869999999999798</v>
      </c>
      <c r="K421" s="2">
        <v>16.8699999999998</v>
      </c>
      <c r="L421">
        <v>380</v>
      </c>
      <c r="M421" s="2">
        <v>6.45000000000004</v>
      </c>
      <c r="N421" s="1">
        <v>0.00230324074074075</v>
      </c>
      <c r="O421">
        <v>70</v>
      </c>
      <c r="P421">
        <v>380</v>
      </c>
    </row>
    <row r="422" spans="10:16" ht="12.75">
      <c r="J422" s="2">
        <v>15.8999999999998</v>
      </c>
      <c r="K422" s="2">
        <v>16.8999999999998</v>
      </c>
      <c r="L422">
        <v>381</v>
      </c>
      <c r="M422" s="2">
        <v>6.47000000000004</v>
      </c>
      <c r="N422" s="1">
        <v>0.00231134259259261</v>
      </c>
      <c r="O422">
        <v>69</v>
      </c>
      <c r="P422">
        <v>381</v>
      </c>
    </row>
    <row r="423" spans="10:16" ht="12.75">
      <c r="J423" s="2">
        <v>15.9299999999999</v>
      </c>
      <c r="K423" s="2">
        <v>16.9299999999999</v>
      </c>
      <c r="L423">
        <v>382</v>
      </c>
      <c r="M423" s="2">
        <v>6.49000000000004</v>
      </c>
      <c r="N423" s="1">
        <v>0.00231944444444446</v>
      </c>
      <c r="O423">
        <v>68</v>
      </c>
      <c r="P423">
        <v>382</v>
      </c>
    </row>
    <row r="424" spans="10:16" ht="12.75">
      <c r="J424" s="2">
        <v>15.959999999999901</v>
      </c>
      <c r="K424" s="2">
        <v>16.9599999999999</v>
      </c>
      <c r="L424">
        <v>383</v>
      </c>
      <c r="M424" s="2">
        <v>6.51000000000004</v>
      </c>
      <c r="N424" s="1">
        <v>0.00232754629629631</v>
      </c>
      <c r="O424">
        <v>67</v>
      </c>
      <c r="P424">
        <v>383</v>
      </c>
    </row>
    <row r="425" spans="10:16" ht="12.75">
      <c r="J425" s="2">
        <v>15.9899999999998</v>
      </c>
      <c r="K425" s="2">
        <v>16.9899999999998</v>
      </c>
      <c r="L425">
        <v>384</v>
      </c>
      <c r="M425" s="2">
        <v>6.53000000000004</v>
      </c>
      <c r="N425" s="1">
        <v>0.00233564814814816</v>
      </c>
      <c r="O425">
        <v>66</v>
      </c>
      <c r="P425">
        <v>384</v>
      </c>
    </row>
    <row r="426" spans="10:16" ht="12.75">
      <c r="J426" s="2">
        <v>16.0199999999999</v>
      </c>
      <c r="K426" s="2">
        <v>17.0199999999999</v>
      </c>
      <c r="L426">
        <v>385</v>
      </c>
      <c r="M426" s="2">
        <v>6.55000000000004</v>
      </c>
      <c r="N426" s="1">
        <v>0.00234375000000001</v>
      </c>
      <c r="O426">
        <v>65</v>
      </c>
      <c r="P426">
        <v>385</v>
      </c>
    </row>
    <row r="427" spans="10:16" ht="12.75">
      <c r="J427" s="2">
        <v>16.0499999999998</v>
      </c>
      <c r="K427" s="2">
        <v>17.0499999999998</v>
      </c>
      <c r="L427">
        <v>386</v>
      </c>
      <c r="M427" s="2">
        <v>6.57000000000004</v>
      </c>
      <c r="N427" s="1">
        <v>0.00235185185185187</v>
      </c>
      <c r="O427">
        <v>64</v>
      </c>
      <c r="P427">
        <v>386</v>
      </c>
    </row>
    <row r="428" spans="10:16" ht="12.75">
      <c r="J428" s="2">
        <v>16.0799999999998</v>
      </c>
      <c r="K428" s="2">
        <v>17.0799999999998</v>
      </c>
      <c r="L428">
        <v>387</v>
      </c>
      <c r="M428" s="2">
        <v>6.59000000000004</v>
      </c>
      <c r="N428" s="1">
        <v>0.00235995370370372</v>
      </c>
      <c r="O428">
        <v>63</v>
      </c>
      <c r="P428">
        <v>387</v>
      </c>
    </row>
    <row r="429" spans="10:16" ht="12.75">
      <c r="J429" s="2">
        <v>16.1099999999999</v>
      </c>
      <c r="K429" s="2">
        <v>17.1099999999999</v>
      </c>
      <c r="L429">
        <v>388</v>
      </c>
      <c r="M429" s="2">
        <v>6.61000000000004</v>
      </c>
      <c r="N429" s="1">
        <v>0.00236805555555557</v>
      </c>
      <c r="O429">
        <v>62</v>
      </c>
      <c r="P429">
        <v>388</v>
      </c>
    </row>
    <row r="430" spans="10:16" ht="12.75">
      <c r="J430" s="2">
        <v>16.1399999999999</v>
      </c>
      <c r="K430" s="2">
        <v>17.1399999999999</v>
      </c>
      <c r="L430">
        <v>389</v>
      </c>
      <c r="M430" s="2">
        <v>6.63000000000004</v>
      </c>
      <c r="N430" s="1">
        <v>0.00237615740740742</v>
      </c>
      <c r="O430">
        <v>61</v>
      </c>
      <c r="P430">
        <v>389</v>
      </c>
    </row>
    <row r="431" spans="10:16" ht="12.75">
      <c r="J431" s="2">
        <v>16.1699999999998</v>
      </c>
      <c r="K431" s="2">
        <v>17.1699999999998</v>
      </c>
      <c r="L431">
        <v>390</v>
      </c>
      <c r="M431" s="2">
        <v>6.65000000000004</v>
      </c>
      <c r="N431" s="1">
        <v>0.00238425925925927</v>
      </c>
      <c r="O431">
        <v>60</v>
      </c>
      <c r="P431">
        <v>390</v>
      </c>
    </row>
    <row r="432" spans="10:16" ht="12.75">
      <c r="J432" s="2">
        <v>16.1999999999999</v>
      </c>
      <c r="K432" s="2">
        <v>17.1999999999999</v>
      </c>
      <c r="L432">
        <v>391</v>
      </c>
      <c r="M432" s="2">
        <v>6.67000000000004</v>
      </c>
      <c r="N432" s="1">
        <v>0.00239236111111113</v>
      </c>
      <c r="O432">
        <v>59</v>
      </c>
      <c r="P432">
        <v>391</v>
      </c>
    </row>
    <row r="433" spans="10:16" ht="12.75">
      <c r="J433" s="2">
        <v>16.2299999999999</v>
      </c>
      <c r="K433" s="2">
        <v>17.2299999999999</v>
      </c>
      <c r="L433">
        <v>392</v>
      </c>
      <c r="M433" s="2">
        <v>6.69000000000004</v>
      </c>
      <c r="N433" s="1">
        <v>0.00240046296296298</v>
      </c>
      <c r="O433">
        <v>58</v>
      </c>
      <c r="P433">
        <v>392</v>
      </c>
    </row>
    <row r="434" spans="10:16" ht="12.75">
      <c r="J434" s="2">
        <v>16.2599999999998</v>
      </c>
      <c r="K434" s="2">
        <v>17.2599999999998</v>
      </c>
      <c r="L434">
        <v>393</v>
      </c>
      <c r="M434" s="2">
        <v>6.71000000000004</v>
      </c>
      <c r="N434" s="1">
        <v>0.00240856481481483</v>
      </c>
      <c r="O434">
        <v>57</v>
      </c>
      <c r="P434">
        <v>393</v>
      </c>
    </row>
    <row r="435" spans="10:16" ht="12.75">
      <c r="J435" s="2">
        <v>16.2899999999998</v>
      </c>
      <c r="K435" s="2">
        <v>17.2899999999998</v>
      </c>
      <c r="L435">
        <v>394</v>
      </c>
      <c r="M435" s="2">
        <v>6.73000000000004</v>
      </c>
      <c r="N435" s="1">
        <v>0.00241666666666668</v>
      </c>
      <c r="O435">
        <v>56</v>
      </c>
      <c r="P435">
        <v>394</v>
      </c>
    </row>
    <row r="436" spans="10:16" ht="12.75">
      <c r="J436" s="2">
        <v>16.3199999999998</v>
      </c>
      <c r="K436" s="2">
        <v>17.3199999999998</v>
      </c>
      <c r="L436">
        <v>395</v>
      </c>
      <c r="M436" s="2">
        <v>6.75000000000004</v>
      </c>
      <c r="N436" s="1">
        <v>0.00242476851851853</v>
      </c>
      <c r="O436">
        <v>55</v>
      </c>
      <c r="P436">
        <v>395</v>
      </c>
    </row>
    <row r="437" spans="10:16" ht="12.75">
      <c r="J437" s="2">
        <v>16.3499999999998</v>
      </c>
      <c r="K437" s="2">
        <v>17.3499999999998</v>
      </c>
      <c r="L437">
        <v>396</v>
      </c>
      <c r="M437" s="2">
        <v>6.77000000000004</v>
      </c>
      <c r="N437" s="1">
        <v>0.00243287037037039</v>
      </c>
      <c r="O437">
        <v>54</v>
      </c>
      <c r="P437">
        <v>396</v>
      </c>
    </row>
    <row r="438" spans="10:16" ht="12.75">
      <c r="J438" s="2">
        <v>16.3799999999998</v>
      </c>
      <c r="K438" s="2">
        <v>17.3799999999998</v>
      </c>
      <c r="L438">
        <v>397</v>
      </c>
      <c r="M438" s="2">
        <v>6.79000000000004</v>
      </c>
      <c r="N438" s="1">
        <v>0.00244097222222224</v>
      </c>
      <c r="O438">
        <v>53</v>
      </c>
      <c r="P438">
        <v>397</v>
      </c>
    </row>
    <row r="439" spans="10:16" ht="12.75">
      <c r="J439" s="2">
        <v>16.4099999999998</v>
      </c>
      <c r="K439" s="2">
        <v>17.4099999999998</v>
      </c>
      <c r="L439">
        <v>398</v>
      </c>
      <c r="M439" s="2">
        <v>6.81000000000005</v>
      </c>
      <c r="N439" s="1">
        <v>0.00244907407407409</v>
      </c>
      <c r="O439">
        <v>52</v>
      </c>
      <c r="P439">
        <v>398</v>
      </c>
    </row>
    <row r="440" spans="10:16" ht="12.75">
      <c r="J440" s="2">
        <v>16.4399999999998</v>
      </c>
      <c r="K440" s="2">
        <v>17.4399999999998</v>
      </c>
      <c r="L440">
        <v>399</v>
      </c>
      <c r="M440" s="2">
        <v>6.83000000000005</v>
      </c>
      <c r="N440" s="1">
        <v>0.00245717592592594</v>
      </c>
      <c r="O440">
        <v>51</v>
      </c>
      <c r="P440">
        <v>399</v>
      </c>
    </row>
    <row r="441" spans="10:16" ht="12.75">
      <c r="J441" s="2">
        <v>16.4699999999998</v>
      </c>
      <c r="K441" s="2">
        <v>17.4699999999998</v>
      </c>
      <c r="L441">
        <v>400</v>
      </c>
      <c r="M441" s="2">
        <v>6.85000000000005</v>
      </c>
      <c r="N441" s="1">
        <v>0.00246527777777779</v>
      </c>
      <c r="O441">
        <v>50</v>
      </c>
      <c r="P441">
        <v>400</v>
      </c>
    </row>
    <row r="442" spans="10:16" ht="12.75">
      <c r="J442" s="2">
        <v>16.4999999999998</v>
      </c>
      <c r="K442" s="2">
        <v>17.4999999999998</v>
      </c>
      <c r="L442">
        <v>401</v>
      </c>
      <c r="M442" s="2">
        <v>6.87000000000005</v>
      </c>
      <c r="N442" s="1">
        <v>0.00247337962962965</v>
      </c>
      <c r="O442">
        <v>49</v>
      </c>
      <c r="P442">
        <v>401</v>
      </c>
    </row>
    <row r="443" spans="10:16" ht="12.75">
      <c r="J443" s="2">
        <v>16.5299999999998</v>
      </c>
      <c r="K443" s="2">
        <v>17.5299999999998</v>
      </c>
      <c r="L443">
        <v>402</v>
      </c>
      <c r="M443" s="2">
        <v>6.89000000000005</v>
      </c>
      <c r="N443" s="1">
        <v>0.0024814814814815</v>
      </c>
      <c r="O443">
        <v>48</v>
      </c>
      <c r="P443">
        <v>402</v>
      </c>
    </row>
    <row r="444" spans="10:16" ht="12.75">
      <c r="J444" s="2">
        <v>16.5599999999998</v>
      </c>
      <c r="K444" s="2">
        <v>17.5599999999998</v>
      </c>
      <c r="L444">
        <v>403</v>
      </c>
      <c r="M444" s="2">
        <v>6.91000000000005</v>
      </c>
      <c r="N444" s="1">
        <v>0.00248958333333335</v>
      </c>
      <c r="O444">
        <v>47</v>
      </c>
      <c r="P444">
        <v>403</v>
      </c>
    </row>
    <row r="445" spans="10:16" ht="12.75">
      <c r="J445" s="2">
        <v>16.5899999999998</v>
      </c>
      <c r="K445" s="2">
        <v>17.5899999999998</v>
      </c>
      <c r="L445">
        <v>404</v>
      </c>
      <c r="M445" s="2">
        <v>6.93000000000005</v>
      </c>
      <c r="N445" s="1">
        <v>0.0024976851851852</v>
      </c>
      <c r="O445">
        <v>46</v>
      </c>
      <c r="P445">
        <v>404</v>
      </c>
    </row>
    <row r="446" spans="10:16" ht="12.75">
      <c r="J446" s="2">
        <v>16.6199999999998</v>
      </c>
      <c r="K446" s="2">
        <v>17.6199999999998</v>
      </c>
      <c r="L446">
        <v>405</v>
      </c>
      <c r="M446" s="2">
        <v>6.95000000000005</v>
      </c>
      <c r="N446" s="1">
        <v>0.00250578703703705</v>
      </c>
      <c r="O446">
        <v>45</v>
      </c>
      <c r="P446">
        <v>405</v>
      </c>
    </row>
    <row r="447" spans="10:16" ht="12.75">
      <c r="J447" s="2">
        <v>16.6499999999998</v>
      </c>
      <c r="K447" s="2">
        <v>17.6499999999998</v>
      </c>
      <c r="L447">
        <v>406</v>
      </c>
      <c r="M447" s="2">
        <v>6.97000000000005</v>
      </c>
      <c r="N447" s="1">
        <v>0.00251388888888891</v>
      </c>
      <c r="O447">
        <v>44</v>
      </c>
      <c r="P447">
        <v>406</v>
      </c>
    </row>
    <row r="448" spans="10:16" ht="12.75">
      <c r="J448" s="2">
        <v>16.6799999999998</v>
      </c>
      <c r="K448" s="2">
        <v>17.6799999999998</v>
      </c>
      <c r="L448">
        <v>407</v>
      </c>
      <c r="M448" s="2">
        <v>6.99000000000005</v>
      </c>
      <c r="N448" s="1">
        <v>0.00252199074074076</v>
      </c>
      <c r="O448">
        <v>43</v>
      </c>
      <c r="P448">
        <v>407</v>
      </c>
    </row>
    <row r="449" spans="10:16" ht="12.75">
      <c r="J449" s="2">
        <v>16.7099999999998</v>
      </c>
      <c r="K449" s="2">
        <v>17.7099999999998</v>
      </c>
      <c r="L449">
        <v>408</v>
      </c>
      <c r="M449" s="2">
        <v>7.01000000000005</v>
      </c>
      <c r="N449" s="1">
        <v>0.00253009259259261</v>
      </c>
      <c r="O449">
        <v>42</v>
      </c>
      <c r="P449">
        <v>408</v>
      </c>
    </row>
    <row r="450" spans="10:16" ht="12.75">
      <c r="J450" s="2">
        <v>16.7399999999998</v>
      </c>
      <c r="K450" s="2">
        <v>17.7399999999998</v>
      </c>
      <c r="L450">
        <v>409</v>
      </c>
      <c r="M450" s="2">
        <v>7.03000000000005</v>
      </c>
      <c r="N450" s="1">
        <v>0.00253819444444446</v>
      </c>
      <c r="O450">
        <v>41</v>
      </c>
      <c r="P450">
        <v>409</v>
      </c>
    </row>
    <row r="451" spans="10:16" ht="12.75">
      <c r="J451" s="2">
        <v>16.7699999999998</v>
      </c>
      <c r="K451" s="2">
        <v>17.7699999999998</v>
      </c>
      <c r="L451">
        <v>410</v>
      </c>
      <c r="M451" s="2">
        <v>7.05000000000005</v>
      </c>
      <c r="N451" s="1">
        <v>0.00254629629629631</v>
      </c>
      <c r="O451">
        <v>40</v>
      </c>
      <c r="P451">
        <v>410</v>
      </c>
    </row>
    <row r="452" spans="10:16" ht="12.75">
      <c r="J452" s="2">
        <v>16.7999999999998</v>
      </c>
      <c r="K452" s="2">
        <v>17.7999999999998</v>
      </c>
      <c r="L452">
        <v>411</v>
      </c>
      <c r="M452" s="2">
        <v>7.07000000000005</v>
      </c>
      <c r="N452" s="1">
        <v>0.00255439814814817</v>
      </c>
      <c r="O452">
        <v>39</v>
      </c>
      <c r="P452">
        <v>411</v>
      </c>
    </row>
    <row r="453" spans="10:16" ht="12.75">
      <c r="J453" s="2">
        <v>16.8299999999998</v>
      </c>
      <c r="K453" s="2">
        <v>17.8299999999998</v>
      </c>
      <c r="L453">
        <v>412</v>
      </c>
      <c r="M453" s="2">
        <v>7.09000000000005</v>
      </c>
      <c r="N453" s="1">
        <v>0.00256250000000002</v>
      </c>
      <c r="O453">
        <v>38</v>
      </c>
      <c r="P453">
        <v>412</v>
      </c>
    </row>
    <row r="454" spans="10:16" ht="12.75">
      <c r="J454" s="2">
        <v>16.8599999999998</v>
      </c>
      <c r="K454" s="2">
        <v>17.8599999999998</v>
      </c>
      <c r="L454">
        <v>413</v>
      </c>
      <c r="M454" s="2">
        <v>7.11000000000005</v>
      </c>
      <c r="N454" s="1">
        <v>0.00257060185185187</v>
      </c>
      <c r="O454">
        <v>37</v>
      </c>
      <c r="P454">
        <v>413</v>
      </c>
    </row>
    <row r="455" spans="10:16" ht="12.75">
      <c r="J455" s="2">
        <v>16.8899999999998</v>
      </c>
      <c r="K455" s="2">
        <v>17.8899999999998</v>
      </c>
      <c r="L455">
        <v>414</v>
      </c>
      <c r="M455" s="2">
        <v>7.13000000000005</v>
      </c>
      <c r="N455" s="1">
        <v>0.00257870370370372</v>
      </c>
      <c r="O455">
        <v>36</v>
      </c>
      <c r="P455">
        <v>414</v>
      </c>
    </row>
    <row r="456" spans="10:16" ht="12.75">
      <c r="J456" s="2">
        <v>16.9199999999998</v>
      </c>
      <c r="K456" s="2">
        <v>17.9199999999998</v>
      </c>
      <c r="L456">
        <v>415</v>
      </c>
      <c r="M456" s="2">
        <v>7.15000000000005</v>
      </c>
      <c r="N456" s="1">
        <v>0.00258680555555557</v>
      </c>
      <c r="O456">
        <v>35</v>
      </c>
      <c r="P456">
        <v>415</v>
      </c>
    </row>
    <row r="457" spans="10:16" ht="12.75">
      <c r="J457" s="2">
        <v>16.9499999999998</v>
      </c>
      <c r="K457" s="2">
        <v>17.9499999999998</v>
      </c>
      <c r="L457">
        <v>416</v>
      </c>
      <c r="M457" s="2">
        <v>7.17000000000005</v>
      </c>
      <c r="N457" s="1">
        <v>0.00259490740740743</v>
      </c>
      <c r="O457">
        <v>34</v>
      </c>
      <c r="P457">
        <v>416</v>
      </c>
    </row>
    <row r="458" spans="10:16" ht="12.75">
      <c r="J458" s="2">
        <v>16.9799999999998</v>
      </c>
      <c r="K458" s="2">
        <v>17.9799999999998</v>
      </c>
      <c r="L458">
        <v>417</v>
      </c>
      <c r="M458" s="2">
        <v>7.19000000000005</v>
      </c>
      <c r="N458" s="1">
        <v>0.00260300925925928</v>
      </c>
      <c r="O458">
        <v>33</v>
      </c>
      <c r="P458">
        <v>417</v>
      </c>
    </row>
    <row r="459" spans="10:16" ht="12.75">
      <c r="J459" s="2">
        <v>17.0099999999998</v>
      </c>
      <c r="K459" s="2">
        <v>18.0099999999998</v>
      </c>
      <c r="L459">
        <v>418</v>
      </c>
      <c r="M459" s="2">
        <v>7.21000000000005</v>
      </c>
      <c r="N459" s="1">
        <v>0.00261111111111113</v>
      </c>
      <c r="O459">
        <v>32</v>
      </c>
      <c r="P459">
        <v>418</v>
      </c>
    </row>
    <row r="460" spans="10:16" ht="12.75">
      <c r="J460" s="2">
        <v>17.0399999999998</v>
      </c>
      <c r="K460" s="2">
        <v>18.0399999999998</v>
      </c>
      <c r="L460">
        <v>419</v>
      </c>
      <c r="M460" s="2">
        <v>7.23000000000005</v>
      </c>
      <c r="N460" s="1">
        <v>0.00261921296296298</v>
      </c>
      <c r="O460">
        <v>31</v>
      </c>
      <c r="P460">
        <v>419</v>
      </c>
    </row>
    <row r="461" spans="10:16" ht="12.75">
      <c r="J461" s="2">
        <v>17.0699999999998</v>
      </c>
      <c r="K461" s="2">
        <v>18.0699999999998</v>
      </c>
      <c r="L461">
        <v>420</v>
      </c>
      <c r="M461" s="2">
        <v>7.25000000000006</v>
      </c>
      <c r="N461" s="1">
        <v>0.00262731481481483</v>
      </c>
      <c r="O461">
        <v>30</v>
      </c>
      <c r="P461">
        <v>420</v>
      </c>
    </row>
    <row r="462" spans="10:16" ht="12.75">
      <c r="J462" s="2">
        <v>17.0999999999998</v>
      </c>
      <c r="K462" s="2">
        <v>18.0999999999998</v>
      </c>
      <c r="L462">
        <v>421</v>
      </c>
      <c r="M462" s="2">
        <v>7.27000000000006</v>
      </c>
      <c r="N462" s="1">
        <v>0.00263541666666669</v>
      </c>
      <c r="O462">
        <v>29</v>
      </c>
      <c r="P462">
        <v>421</v>
      </c>
    </row>
    <row r="463" spans="10:16" ht="12.75">
      <c r="J463" s="2">
        <v>17.1299999999998</v>
      </c>
      <c r="K463" s="2">
        <v>18.1299999999998</v>
      </c>
      <c r="L463">
        <v>422</v>
      </c>
      <c r="M463" s="2">
        <v>7.29000000000006</v>
      </c>
      <c r="N463" s="1">
        <v>0.00264351851851854</v>
      </c>
      <c r="O463">
        <v>28</v>
      </c>
      <c r="P463">
        <v>422</v>
      </c>
    </row>
    <row r="464" spans="10:16" ht="12.75">
      <c r="J464" s="2">
        <v>17.1599999999998</v>
      </c>
      <c r="K464" s="2">
        <v>18.1599999999998</v>
      </c>
      <c r="L464">
        <v>423</v>
      </c>
      <c r="M464" s="2">
        <v>7.31000000000006</v>
      </c>
      <c r="N464" s="1">
        <v>0.00265162037037039</v>
      </c>
      <c r="O464">
        <v>27</v>
      </c>
      <c r="P464">
        <v>423</v>
      </c>
    </row>
    <row r="465" spans="10:16" ht="12.75">
      <c r="J465" s="2">
        <v>17.1899999999998</v>
      </c>
      <c r="K465" s="2">
        <v>18.1899999999998</v>
      </c>
      <c r="L465">
        <v>424</v>
      </c>
      <c r="M465" s="2">
        <v>7.33000000000006</v>
      </c>
      <c r="N465" s="1">
        <v>0.00265972222222224</v>
      </c>
      <c r="O465">
        <v>26</v>
      </c>
      <c r="P465">
        <v>424</v>
      </c>
    </row>
    <row r="466" spans="10:16" ht="12.75">
      <c r="J466" s="2">
        <v>17.2199999999998</v>
      </c>
      <c r="K466" s="2">
        <v>18.2199999999998</v>
      </c>
      <c r="L466">
        <v>425</v>
      </c>
      <c r="M466" s="2">
        <v>7.35000000000006</v>
      </c>
      <c r="N466" s="1">
        <v>0.00266782407407409</v>
      </c>
      <c r="O466">
        <v>25</v>
      </c>
      <c r="P466">
        <v>425</v>
      </c>
    </row>
    <row r="467" spans="10:16" ht="12.75">
      <c r="J467" s="2">
        <v>17.2499999999998</v>
      </c>
      <c r="K467" s="2">
        <v>18.2499999999998</v>
      </c>
      <c r="L467">
        <v>426</v>
      </c>
      <c r="M467" s="2">
        <v>7.37000000000006</v>
      </c>
      <c r="N467" s="1">
        <v>0.00267592592592594</v>
      </c>
      <c r="O467">
        <v>24</v>
      </c>
      <c r="P467">
        <v>426</v>
      </c>
    </row>
    <row r="468" spans="10:16" ht="12.75">
      <c r="J468" s="2">
        <v>17.2799999999998</v>
      </c>
      <c r="K468" s="2">
        <v>18.2799999999998</v>
      </c>
      <c r="L468">
        <v>427</v>
      </c>
      <c r="M468" s="2">
        <v>7.39000000000006</v>
      </c>
      <c r="N468" s="1">
        <v>0.0026840277777778</v>
      </c>
      <c r="O468">
        <v>23</v>
      </c>
      <c r="P468">
        <v>427</v>
      </c>
    </row>
    <row r="469" spans="10:16" ht="12.75">
      <c r="J469" s="2">
        <v>17.3099999999998</v>
      </c>
      <c r="K469" s="2">
        <v>18.3099999999998</v>
      </c>
      <c r="L469">
        <v>428</v>
      </c>
      <c r="M469" s="2">
        <v>7.41000000000006</v>
      </c>
      <c r="N469" s="1">
        <v>0.00269212962962965</v>
      </c>
      <c r="O469">
        <v>22</v>
      </c>
      <c r="P469">
        <v>428</v>
      </c>
    </row>
    <row r="470" spans="10:16" ht="12.75">
      <c r="J470" s="2">
        <v>17.3399999999998</v>
      </c>
      <c r="K470" s="2">
        <v>18.3399999999998</v>
      </c>
      <c r="L470">
        <v>429</v>
      </c>
      <c r="M470" s="2">
        <v>7.43000000000006</v>
      </c>
      <c r="N470" s="1">
        <v>0.0027002314814815</v>
      </c>
      <c r="O470">
        <v>21</v>
      </c>
      <c r="P470">
        <v>429</v>
      </c>
    </row>
    <row r="471" spans="10:16" ht="12.75">
      <c r="J471" s="2">
        <v>17.3699999999998</v>
      </c>
      <c r="K471" s="2">
        <v>18.3699999999998</v>
      </c>
      <c r="L471">
        <v>430</v>
      </c>
      <c r="M471" s="2">
        <v>7.45000000000006</v>
      </c>
      <c r="N471" s="1">
        <v>0.00270833333333335</v>
      </c>
      <c r="O471">
        <v>20</v>
      </c>
      <c r="P471">
        <v>430</v>
      </c>
    </row>
    <row r="472" spans="10:16" ht="12.75">
      <c r="J472" s="2">
        <v>17.3999999999998</v>
      </c>
      <c r="K472" s="2">
        <v>18.3999999999998</v>
      </c>
      <c r="L472">
        <v>431</v>
      </c>
      <c r="M472" s="2">
        <v>7.47000000000006</v>
      </c>
      <c r="N472" s="1">
        <v>0.0027164351851852</v>
      </c>
      <c r="O472">
        <v>19</v>
      </c>
      <c r="P472">
        <v>431</v>
      </c>
    </row>
    <row r="473" spans="10:16" ht="12.75">
      <c r="J473" s="2">
        <v>17.4299999999998</v>
      </c>
      <c r="K473" s="2">
        <v>18.4299999999998</v>
      </c>
      <c r="L473">
        <v>432</v>
      </c>
      <c r="M473" s="2">
        <v>7.49000000000006</v>
      </c>
      <c r="N473" s="1">
        <v>0.00272453703703706</v>
      </c>
      <c r="O473">
        <v>18</v>
      </c>
      <c r="P473">
        <v>432</v>
      </c>
    </row>
    <row r="474" spans="10:16" ht="12.75">
      <c r="J474" s="2">
        <v>17.4599999999998</v>
      </c>
      <c r="K474" s="2">
        <v>18.4599999999998</v>
      </c>
      <c r="L474">
        <v>433</v>
      </c>
      <c r="M474" s="2">
        <v>7.51000000000006</v>
      </c>
      <c r="N474" s="1">
        <v>0.00273263888888891</v>
      </c>
      <c r="O474">
        <v>17</v>
      </c>
      <c r="P474">
        <v>433</v>
      </c>
    </row>
    <row r="475" spans="10:16" ht="12.75">
      <c r="J475" s="2">
        <v>17.4899999999998</v>
      </c>
      <c r="K475" s="2">
        <v>18.4899999999998</v>
      </c>
      <c r="L475">
        <v>434</v>
      </c>
      <c r="M475" s="2">
        <v>7.53000000000006</v>
      </c>
      <c r="N475" s="1">
        <v>0.00274074074074076</v>
      </c>
      <c r="O475">
        <v>16</v>
      </c>
      <c r="P475">
        <v>434</v>
      </c>
    </row>
    <row r="476" spans="10:16" ht="12.75">
      <c r="J476" s="2">
        <v>17.5199999999998</v>
      </c>
      <c r="K476" s="2">
        <v>18.5199999999998</v>
      </c>
      <c r="L476">
        <v>435</v>
      </c>
      <c r="M476" s="2">
        <v>7.55000000000006</v>
      </c>
      <c r="N476" s="1">
        <v>0.00274884259259261</v>
      </c>
      <c r="O476">
        <v>15</v>
      </c>
      <c r="P476">
        <v>435</v>
      </c>
    </row>
    <row r="477" spans="10:16" ht="12.75">
      <c r="J477" s="2">
        <v>17.5499999999998</v>
      </c>
      <c r="K477" s="2">
        <v>18.5499999999998</v>
      </c>
      <c r="L477">
        <v>436</v>
      </c>
      <c r="M477" s="2">
        <v>7.57000000000006</v>
      </c>
      <c r="N477" s="1">
        <v>0.00275694444444446</v>
      </c>
      <c r="O477">
        <v>14</v>
      </c>
      <c r="P477">
        <v>436</v>
      </c>
    </row>
    <row r="478" spans="10:16" ht="12.75">
      <c r="J478" s="2">
        <v>17.5799999999998</v>
      </c>
      <c r="K478" s="2">
        <v>18.5799999999998</v>
      </c>
      <c r="L478">
        <v>437</v>
      </c>
      <c r="M478" s="2">
        <v>7.59000000000006</v>
      </c>
      <c r="N478" s="1">
        <v>0.00276504629629632</v>
      </c>
      <c r="O478">
        <v>13</v>
      </c>
      <c r="P478">
        <v>437</v>
      </c>
    </row>
    <row r="479" spans="10:16" ht="12.75">
      <c r="J479" s="2">
        <v>17.6099999999998</v>
      </c>
      <c r="K479" s="2">
        <v>18.6099999999998</v>
      </c>
      <c r="L479">
        <v>438</v>
      </c>
      <c r="M479" s="2">
        <v>7.61000000000006</v>
      </c>
      <c r="N479" s="1">
        <v>0.00277314814814817</v>
      </c>
      <c r="O479">
        <v>12</v>
      </c>
      <c r="P479">
        <v>438</v>
      </c>
    </row>
    <row r="480" spans="10:16" ht="12.75">
      <c r="J480" s="2">
        <v>17.6399999999998</v>
      </c>
      <c r="K480" s="2">
        <v>18.6399999999998</v>
      </c>
      <c r="L480">
        <v>439</v>
      </c>
      <c r="M480" s="2">
        <v>7.63000000000006</v>
      </c>
      <c r="N480" s="1">
        <v>0.00278125000000002</v>
      </c>
      <c r="O480">
        <v>11</v>
      </c>
      <c r="P480">
        <v>439</v>
      </c>
    </row>
    <row r="481" spans="10:16" ht="12.75">
      <c r="J481" s="2">
        <v>17.6699999999998</v>
      </c>
      <c r="K481" s="2">
        <v>18.6699999999998</v>
      </c>
      <c r="L481">
        <v>440</v>
      </c>
      <c r="M481" s="2">
        <v>7.65000000000006</v>
      </c>
      <c r="N481" s="1">
        <v>0.00278935185185187</v>
      </c>
      <c r="O481">
        <v>10</v>
      </c>
      <c r="P481">
        <v>440</v>
      </c>
    </row>
    <row r="482" spans="10:16" ht="12.75">
      <c r="J482" s="2">
        <v>17.6999999999998</v>
      </c>
      <c r="K482" s="2">
        <v>18.6999999999998</v>
      </c>
      <c r="L482">
        <v>441</v>
      </c>
      <c r="M482" s="2">
        <v>7.67000000000007</v>
      </c>
      <c r="N482" s="1">
        <v>0.0028125</v>
      </c>
      <c r="O482">
        <v>9</v>
      </c>
      <c r="P482">
        <v>441</v>
      </c>
    </row>
    <row r="483" spans="10:16" ht="12.75">
      <c r="J483" s="2">
        <v>17.7299999999998</v>
      </c>
      <c r="K483" s="2">
        <v>18.7299999999998</v>
      </c>
      <c r="L483">
        <v>442</v>
      </c>
      <c r="M483" s="2">
        <v>7.69000000000007</v>
      </c>
      <c r="N483" s="1">
        <v>0.00283564814814813</v>
      </c>
      <c r="O483">
        <v>8</v>
      </c>
      <c r="P483">
        <v>442</v>
      </c>
    </row>
    <row r="484" spans="10:16" ht="12.75">
      <c r="J484" s="2">
        <v>17.7599999999998</v>
      </c>
      <c r="K484" s="2">
        <v>18.7599999999998</v>
      </c>
      <c r="L484">
        <v>443</v>
      </c>
      <c r="M484" s="2">
        <v>7.71000000000007</v>
      </c>
      <c r="N484" s="1">
        <v>0.00285879629629626</v>
      </c>
      <c r="O484">
        <v>7</v>
      </c>
      <c r="P484">
        <v>443</v>
      </c>
    </row>
    <row r="485" spans="10:16" ht="12.75">
      <c r="J485" s="2">
        <v>17.7899999999998</v>
      </c>
      <c r="K485" s="2">
        <v>18.7899999999998</v>
      </c>
      <c r="L485">
        <v>444</v>
      </c>
      <c r="M485" s="2">
        <v>7.73000000000007</v>
      </c>
      <c r="N485" s="1">
        <v>0.00288194444444439</v>
      </c>
      <c r="O485">
        <v>6</v>
      </c>
      <c r="P485">
        <v>444</v>
      </c>
    </row>
    <row r="486" spans="10:16" ht="12.75">
      <c r="J486" s="2">
        <v>17.8199999999998</v>
      </c>
      <c r="K486" s="2">
        <v>18.8199999999998</v>
      </c>
      <c r="L486">
        <v>445</v>
      </c>
      <c r="M486" s="2">
        <v>7.75000000000007</v>
      </c>
      <c r="N486" s="1">
        <v>0.00290509259259252</v>
      </c>
      <c r="O486">
        <v>5</v>
      </c>
      <c r="P486">
        <v>445</v>
      </c>
    </row>
    <row r="487" spans="10:16" ht="12.75">
      <c r="J487" s="2">
        <v>17.8499999999998</v>
      </c>
      <c r="K487" s="2">
        <v>18.8499999999998</v>
      </c>
      <c r="L487">
        <v>446</v>
      </c>
      <c r="M487" s="2">
        <v>7.77000000000007</v>
      </c>
      <c r="N487" s="1">
        <v>0.00292824074074065</v>
      </c>
      <c r="O487">
        <v>4</v>
      </c>
      <c r="P487">
        <v>446</v>
      </c>
    </row>
    <row r="488" spans="10:16" ht="12.75">
      <c r="J488" s="2">
        <v>17.8799999999998</v>
      </c>
      <c r="K488" s="2">
        <v>18.8799999999998</v>
      </c>
      <c r="L488">
        <v>447</v>
      </c>
      <c r="M488" s="2">
        <v>7.79000000000007</v>
      </c>
      <c r="N488" s="1">
        <v>0.00295138888888878</v>
      </c>
      <c r="O488">
        <v>3</v>
      </c>
      <c r="P488">
        <v>447</v>
      </c>
    </row>
    <row r="489" spans="10:16" ht="12.75">
      <c r="J489" s="2">
        <v>17.9099999999998</v>
      </c>
      <c r="K489" s="2">
        <v>18.9099999999998</v>
      </c>
      <c r="L489">
        <v>448</v>
      </c>
      <c r="M489" s="2">
        <v>7.81000000000007</v>
      </c>
      <c r="N489" s="1">
        <v>0.00297453703703691</v>
      </c>
      <c r="O489">
        <v>2</v>
      </c>
      <c r="P489">
        <v>448</v>
      </c>
    </row>
    <row r="490" spans="10:16" ht="12.75">
      <c r="J490" s="2">
        <v>17.9399999999998</v>
      </c>
      <c r="K490" s="2">
        <v>18.9399999999998</v>
      </c>
      <c r="L490">
        <v>449</v>
      </c>
      <c r="M490" s="2">
        <v>7.83000000000007</v>
      </c>
      <c r="N490" s="1">
        <v>0.0036689814814814814</v>
      </c>
      <c r="O490">
        <v>1</v>
      </c>
      <c r="P490">
        <v>449</v>
      </c>
    </row>
    <row r="491" spans="10:16" ht="12.75">
      <c r="J491" s="2">
        <v>17.9699999999998</v>
      </c>
      <c r="K491" s="2">
        <v>18.9699999999998</v>
      </c>
      <c r="L491">
        <v>450</v>
      </c>
      <c r="M491" s="2">
        <v>7.85000000000007</v>
      </c>
      <c r="N491" s="1">
        <v>0.004363425925925926</v>
      </c>
      <c r="O491">
        <v>0</v>
      </c>
      <c r="P491">
        <v>450</v>
      </c>
    </row>
    <row r="492" spans="10:14" ht="12.75">
      <c r="J492" s="2">
        <v>17.9999999999998</v>
      </c>
      <c r="K492" s="2">
        <v>18.9999999999998</v>
      </c>
      <c r="N492" s="1">
        <v>0.0050578703703703706</v>
      </c>
    </row>
  </sheetData>
  <sheetProtection password="E9F1" sheet="1" selectLockedCells="1"/>
  <protectedRanges>
    <protectedRange password="CC06" sqref="B42:F42 G41:G42 B48:E48 F43:G54 B50:E50 B44:E44 B260:E260 B46:E46 B52:E52 B58:F58 G57:G58 F59:G70 B54:E54 B60:E60 B74:F74 G73:G74 F75:G86 B70:E70 B68:E68 B90:F90 G89:G90 F91:G102 B86:E86 B84:E84 B106:F106 G105:G106 F107:G118 B102:E102 B100:E100 B122:F122 G121:G122 F123:G134 B118:E118 B116:E116 B138:F138 G137:G138 F139:G150 B134:E134 B132:E132 B154:F154 G153:G154 F155:G166 B150:E150 B148:E148 B170:F170 G169:G170 F171:G182 B166:E166 B164:E164 B186:F186 G185:G186 F187:G198 B182:E182 B180:E180 B202:F202 G201:G202 F203:G214 B198:E198 B196:E196 B218:F218 G217:G218 F219:G230 B214:E214 B212:E212 B234:F234 G233:G234 F235:G246 B230:E230 B228:E228 B250:F250 G249:G250 F251:G262 B246:E246 B244:E244 B62:E62 B66:E66 B64:E64 B76:E76 B78:E78 B80:E80 B82:E82 B92:E92 B94:E94 B96:E96 B98:E98 B108:E108 B110:E110 B112:E112 B114:E114 B124:E124 B126:E126 B128:E128 B130:E130 B140:E140 B142:E142 B144:E144 B146:E146 B156:E156 B158:E158 B160:E160 B162:E162 B172:E172 B174:E174 B176:E176 B178:E178 B188:E188 B190:E190 B192:E192 B194:E194 B204:E204 B206:E206 B208:E208 B210:E210 B220:E220 B222:E222 B224:E224 B226:E226 B236:E236 B238:E238 B240:E240 B242:E242 B252:E252 B254:E254 B256:E256 B258:E258 B262:E262 B2:F2 G1:G2 B8:E8 F3:G14 B10:E10 B4:E4 B6:E6 B12:E12 B14:E14 B20:E20 B22:E22 B16:E16 B18:E18 B24:E24 B26:E26 B32:E32 F15:F38 B34:E34 B28:E28 B30:E30 B36:E36 B38:E38" name="Tartom?ny1"/>
  </protectedRanges>
  <mergeCells count="266">
    <mergeCell ref="F25:F26"/>
    <mergeCell ref="G35:G36"/>
    <mergeCell ref="G37:G38"/>
    <mergeCell ref="G27:G28"/>
    <mergeCell ref="G29:G30"/>
    <mergeCell ref="G31:G32"/>
    <mergeCell ref="G33:G34"/>
    <mergeCell ref="G19:G20"/>
    <mergeCell ref="G21:G22"/>
    <mergeCell ref="G23:G24"/>
    <mergeCell ref="G25:G26"/>
    <mergeCell ref="G11:G12"/>
    <mergeCell ref="G13:G14"/>
    <mergeCell ref="G15:G16"/>
    <mergeCell ref="G17:G18"/>
    <mergeCell ref="G3:G4"/>
    <mergeCell ref="G5:G6"/>
    <mergeCell ref="G7:G8"/>
    <mergeCell ref="G9:G10"/>
    <mergeCell ref="A35:A36"/>
    <mergeCell ref="F35:F36"/>
    <mergeCell ref="A27:A28"/>
    <mergeCell ref="F27:F28"/>
    <mergeCell ref="A29:A30"/>
    <mergeCell ref="F29:F30"/>
    <mergeCell ref="A19:A20"/>
    <mergeCell ref="F19:F20"/>
    <mergeCell ref="A21:A22"/>
    <mergeCell ref="F21:F22"/>
    <mergeCell ref="A37:A38"/>
    <mergeCell ref="F37:F38"/>
    <mergeCell ref="A31:A32"/>
    <mergeCell ref="F31:F32"/>
    <mergeCell ref="A33:A34"/>
    <mergeCell ref="F33:F34"/>
    <mergeCell ref="G1:G2"/>
    <mergeCell ref="A3:A4"/>
    <mergeCell ref="F3:F4"/>
    <mergeCell ref="A5:A6"/>
    <mergeCell ref="F5:F6"/>
    <mergeCell ref="A15:A16"/>
    <mergeCell ref="F15:F16"/>
    <mergeCell ref="F9:F10"/>
    <mergeCell ref="A11:A12"/>
    <mergeCell ref="F11:F12"/>
    <mergeCell ref="A173:A174"/>
    <mergeCell ref="A169:F169"/>
    <mergeCell ref="A155:A156"/>
    <mergeCell ref="F155:F156"/>
    <mergeCell ref="A149:A150"/>
    <mergeCell ref="A1:F1"/>
    <mergeCell ref="A17:A18"/>
    <mergeCell ref="F17:F18"/>
    <mergeCell ref="A13:A14"/>
    <mergeCell ref="F13:F14"/>
    <mergeCell ref="A163:A164"/>
    <mergeCell ref="F163:F164"/>
    <mergeCell ref="A7:A8"/>
    <mergeCell ref="F7:F8"/>
    <mergeCell ref="A9:A10"/>
    <mergeCell ref="A171:A172"/>
    <mergeCell ref="F171:F172"/>
    <mergeCell ref="A23:A24"/>
    <mergeCell ref="F23:F24"/>
    <mergeCell ref="A25:A26"/>
    <mergeCell ref="A153:F153"/>
    <mergeCell ref="G153:G154"/>
    <mergeCell ref="A145:A146"/>
    <mergeCell ref="F145:F146"/>
    <mergeCell ref="A147:A148"/>
    <mergeCell ref="F147:F148"/>
    <mergeCell ref="A131:A132"/>
    <mergeCell ref="F131:F132"/>
    <mergeCell ref="A143:A144"/>
    <mergeCell ref="F143:F144"/>
    <mergeCell ref="A121:F121"/>
    <mergeCell ref="G121:G122"/>
    <mergeCell ref="A123:A124"/>
    <mergeCell ref="F123:F124"/>
    <mergeCell ref="G123:G134"/>
    <mergeCell ref="A125:A126"/>
    <mergeCell ref="A127:A128"/>
    <mergeCell ref="F127:F128"/>
    <mergeCell ref="A129:A130"/>
    <mergeCell ref="F129:F130"/>
    <mergeCell ref="A107:A108"/>
    <mergeCell ref="F107:F108"/>
    <mergeCell ref="F113:F114"/>
    <mergeCell ref="A115:A116"/>
    <mergeCell ref="F115:F116"/>
    <mergeCell ref="F125:F126"/>
    <mergeCell ref="A105:F105"/>
    <mergeCell ref="A117:A118"/>
    <mergeCell ref="F117:F118"/>
    <mergeCell ref="F85:F86"/>
    <mergeCell ref="A91:A92"/>
    <mergeCell ref="F91:F92"/>
    <mergeCell ref="A93:A94"/>
    <mergeCell ref="F93:F94"/>
    <mergeCell ref="A89:F89"/>
    <mergeCell ref="A99:A100"/>
    <mergeCell ref="F75:F76"/>
    <mergeCell ref="A77:A78"/>
    <mergeCell ref="F77:F78"/>
    <mergeCell ref="A73:F73"/>
    <mergeCell ref="A49:A50"/>
    <mergeCell ref="A59:A60"/>
    <mergeCell ref="F59:F60"/>
    <mergeCell ref="A61:A62"/>
    <mergeCell ref="F61:F62"/>
    <mergeCell ref="F51:F52"/>
    <mergeCell ref="F53:F54"/>
    <mergeCell ref="A51:A52"/>
    <mergeCell ref="A53:A54"/>
    <mergeCell ref="A57:F57"/>
    <mergeCell ref="G43:G54"/>
    <mergeCell ref="G41:G42"/>
    <mergeCell ref="A41:F41"/>
    <mergeCell ref="F43:F44"/>
    <mergeCell ref="F45:F46"/>
    <mergeCell ref="F47:F48"/>
    <mergeCell ref="F49:F50"/>
    <mergeCell ref="A43:A44"/>
    <mergeCell ref="A45:A46"/>
    <mergeCell ref="A47:A48"/>
    <mergeCell ref="G57:G58"/>
    <mergeCell ref="G59:G70"/>
    <mergeCell ref="A67:A68"/>
    <mergeCell ref="F67:F68"/>
    <mergeCell ref="A69:A70"/>
    <mergeCell ref="F69:F70"/>
    <mergeCell ref="A63:A64"/>
    <mergeCell ref="F63:F64"/>
    <mergeCell ref="A65:A66"/>
    <mergeCell ref="F65:F66"/>
    <mergeCell ref="G73:G74"/>
    <mergeCell ref="G75:G86"/>
    <mergeCell ref="A81:A82"/>
    <mergeCell ref="F81:F82"/>
    <mergeCell ref="A83:A84"/>
    <mergeCell ref="F83:F84"/>
    <mergeCell ref="A79:A80"/>
    <mergeCell ref="F79:F80"/>
    <mergeCell ref="A85:A86"/>
    <mergeCell ref="A75:A76"/>
    <mergeCell ref="G89:G90"/>
    <mergeCell ref="G91:G102"/>
    <mergeCell ref="A95:A96"/>
    <mergeCell ref="F95:F96"/>
    <mergeCell ref="A97:A98"/>
    <mergeCell ref="F97:F98"/>
    <mergeCell ref="F99:F100"/>
    <mergeCell ref="A101:A102"/>
    <mergeCell ref="F101:F102"/>
    <mergeCell ref="G105:G106"/>
    <mergeCell ref="G107:G118"/>
    <mergeCell ref="A109:A110"/>
    <mergeCell ref="F109:F110"/>
    <mergeCell ref="A111:A112"/>
    <mergeCell ref="F111:F112"/>
    <mergeCell ref="A113:A114"/>
    <mergeCell ref="A137:F137"/>
    <mergeCell ref="G137:G138"/>
    <mergeCell ref="A139:A140"/>
    <mergeCell ref="F139:F140"/>
    <mergeCell ref="G139:G150"/>
    <mergeCell ref="A133:A134"/>
    <mergeCell ref="F133:F134"/>
    <mergeCell ref="A141:A142"/>
    <mergeCell ref="F141:F142"/>
    <mergeCell ref="F149:F150"/>
    <mergeCell ref="G169:G170"/>
    <mergeCell ref="A157:A158"/>
    <mergeCell ref="F157:F158"/>
    <mergeCell ref="A159:A160"/>
    <mergeCell ref="F159:F160"/>
    <mergeCell ref="A161:A162"/>
    <mergeCell ref="G155:G166"/>
    <mergeCell ref="A165:A166"/>
    <mergeCell ref="F165:F166"/>
    <mergeCell ref="F161:F162"/>
    <mergeCell ref="G171:G182"/>
    <mergeCell ref="A179:A180"/>
    <mergeCell ref="F179:F180"/>
    <mergeCell ref="A181:A182"/>
    <mergeCell ref="F181:F182"/>
    <mergeCell ref="F173:F174"/>
    <mergeCell ref="A175:A176"/>
    <mergeCell ref="F175:F176"/>
    <mergeCell ref="A177:A178"/>
    <mergeCell ref="F177:F178"/>
    <mergeCell ref="A185:F185"/>
    <mergeCell ref="G185:G186"/>
    <mergeCell ref="A187:A188"/>
    <mergeCell ref="F187:F188"/>
    <mergeCell ref="G187:G198"/>
    <mergeCell ref="A189:A190"/>
    <mergeCell ref="F189:F190"/>
    <mergeCell ref="A191:A192"/>
    <mergeCell ref="F191:F192"/>
    <mergeCell ref="A193:A194"/>
    <mergeCell ref="F193:F194"/>
    <mergeCell ref="A195:A196"/>
    <mergeCell ref="F195:F196"/>
    <mergeCell ref="A197:A198"/>
    <mergeCell ref="F197:F198"/>
    <mergeCell ref="A201:F201"/>
    <mergeCell ref="G201:G202"/>
    <mergeCell ref="A203:A204"/>
    <mergeCell ref="F203:F204"/>
    <mergeCell ref="G203:G214"/>
    <mergeCell ref="A205:A206"/>
    <mergeCell ref="F205:F206"/>
    <mergeCell ref="A207:A208"/>
    <mergeCell ref="F207:F208"/>
    <mergeCell ref="A209:A210"/>
    <mergeCell ref="F209:F210"/>
    <mergeCell ref="A211:A212"/>
    <mergeCell ref="F211:F212"/>
    <mergeCell ref="A213:A214"/>
    <mergeCell ref="F213:F214"/>
    <mergeCell ref="A217:F217"/>
    <mergeCell ref="G217:G218"/>
    <mergeCell ref="A219:A220"/>
    <mergeCell ref="F219:F220"/>
    <mergeCell ref="G219:G230"/>
    <mergeCell ref="A221:A222"/>
    <mergeCell ref="F221:F222"/>
    <mergeCell ref="A223:A224"/>
    <mergeCell ref="F223:F224"/>
    <mergeCell ref="A225:A226"/>
    <mergeCell ref="F225:F226"/>
    <mergeCell ref="A227:A228"/>
    <mergeCell ref="F227:F228"/>
    <mergeCell ref="A229:A230"/>
    <mergeCell ref="F229:F230"/>
    <mergeCell ref="A233:F233"/>
    <mergeCell ref="G233:G234"/>
    <mergeCell ref="A235:A236"/>
    <mergeCell ref="F235:F236"/>
    <mergeCell ref="G235:G246"/>
    <mergeCell ref="A237:A238"/>
    <mergeCell ref="F237:F238"/>
    <mergeCell ref="A239:A240"/>
    <mergeCell ref="F239:F240"/>
    <mergeCell ref="A241:A242"/>
    <mergeCell ref="F241:F242"/>
    <mergeCell ref="A243:A244"/>
    <mergeCell ref="F243:F244"/>
    <mergeCell ref="A245:A246"/>
    <mergeCell ref="F245:F246"/>
    <mergeCell ref="A249:F249"/>
    <mergeCell ref="G249:G250"/>
    <mergeCell ref="A251:A252"/>
    <mergeCell ref="F251:F252"/>
    <mergeCell ref="G251:G262"/>
    <mergeCell ref="A253:A254"/>
    <mergeCell ref="F253:F254"/>
    <mergeCell ref="A255:A256"/>
    <mergeCell ref="F255:F256"/>
    <mergeCell ref="A257:A258"/>
    <mergeCell ref="F257:F258"/>
    <mergeCell ref="A259:A260"/>
    <mergeCell ref="F259:F260"/>
    <mergeCell ref="A261:A262"/>
    <mergeCell ref="F261:F262"/>
  </mergeCells>
  <printOptions/>
  <pageMargins left="0.75" right="0.75" top="0.53" bottom="0.52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13.57421875" style="0" customWidth="1"/>
    <col min="2" max="2" width="47.421875" style="0" customWidth="1"/>
    <col min="3" max="3" width="19.8515625" style="0" customWidth="1"/>
  </cols>
  <sheetData>
    <row r="1" spans="1:3" ht="26.25" customHeight="1" thickBot="1" thickTop="1">
      <c r="A1" s="9" t="s">
        <v>6</v>
      </c>
      <c r="B1" s="10" t="s">
        <v>7</v>
      </c>
      <c r="C1" s="10" t="s">
        <v>8</v>
      </c>
    </row>
    <row r="2" spans="1:3" ht="24.75" customHeight="1" thickBot="1" thickTop="1">
      <c r="A2" s="11" t="s">
        <v>10</v>
      </c>
      <c r="B2" s="13" t="str">
        <f>Beírás!$A$41</f>
        <v>Ráckeve</v>
      </c>
      <c r="C2" s="14">
        <f>Beírás!$G$43</f>
        <v>2933</v>
      </c>
    </row>
    <row r="3" spans="1:3" ht="24.75" customHeight="1" thickBot="1" thickTop="1">
      <c r="A3" s="11" t="s">
        <v>9</v>
      </c>
      <c r="B3" s="13" t="str">
        <f>Beírás!$A$89</f>
        <v>Szigetszentmárton</v>
      </c>
      <c r="C3" s="14">
        <f>Beírás!$G$91</f>
        <v>2770</v>
      </c>
    </row>
    <row r="4" spans="1:3" ht="24.75" customHeight="1" thickBot="1" thickTop="1">
      <c r="A4" s="11" t="s">
        <v>11</v>
      </c>
      <c r="B4" s="13" t="str">
        <f>Beírás!$A$137</f>
        <v>Szigethalom</v>
      </c>
      <c r="C4" s="14">
        <f>Beírás!$G$139</f>
        <v>2574</v>
      </c>
    </row>
    <row r="5" spans="1:3" ht="24.75" customHeight="1" thickBot="1" thickTop="1">
      <c r="A5" s="11" t="s">
        <v>12</v>
      </c>
      <c r="B5" s="13" t="str">
        <f>Beírás!$A$121</f>
        <v>Kiskunlacháza</v>
      </c>
      <c r="C5" s="14">
        <f>Beírás!$G$123</f>
        <v>2554</v>
      </c>
    </row>
    <row r="6" spans="1:3" ht="24.75" customHeight="1" thickBot="1" thickTop="1">
      <c r="A6" s="11" t="s">
        <v>13</v>
      </c>
      <c r="B6" s="13" t="str">
        <f>Beírás!$A$105</f>
        <v>Halásztelek</v>
      </c>
      <c r="C6" s="14">
        <f>Beírás!$G$107</f>
        <v>2425</v>
      </c>
    </row>
    <row r="7" spans="1:3" ht="24.75" customHeight="1" thickBot="1" thickTop="1">
      <c r="A7" s="11" t="s">
        <v>14</v>
      </c>
      <c r="B7" s="13" t="str">
        <f>Beírás!$A$57</f>
        <v>Áporka</v>
      </c>
      <c r="C7" s="14">
        <f>Beírás!$G$59</f>
        <v>2257</v>
      </c>
    </row>
    <row r="8" spans="1:3" ht="24.75" customHeight="1" thickBot="1" thickTop="1">
      <c r="A8" s="11" t="s">
        <v>15</v>
      </c>
      <c r="B8" s="13" t="str">
        <f>Beírás!$A$73</f>
        <v>Szigetszentmárton</v>
      </c>
      <c r="C8" s="14">
        <f>Beírás!$G$75</f>
        <v>2188</v>
      </c>
    </row>
    <row r="9" spans="1:3" ht="24.75" customHeight="1" thickBot="1" thickTop="1">
      <c r="A9" s="11" t="s">
        <v>16</v>
      </c>
      <c r="B9" s="13">
        <f>Beírás!$A$153</f>
        <v>0</v>
      </c>
      <c r="C9" s="14">
        <f>Beírás!$G$155</f>
        <v>0</v>
      </c>
    </row>
    <row r="10" spans="1:3" ht="24.75" customHeight="1" thickBot="1" thickTop="1">
      <c r="A10" s="11" t="s">
        <v>17</v>
      </c>
      <c r="B10" s="13">
        <f>Beírás!$A$169</f>
        <v>0</v>
      </c>
      <c r="C10" s="14">
        <f>Beírás!$G$171</f>
        <v>0</v>
      </c>
    </row>
    <row r="11" spans="1:3" ht="24.75" customHeight="1" thickBot="1" thickTop="1">
      <c r="A11" s="11" t="s">
        <v>18</v>
      </c>
      <c r="B11" s="13">
        <f>Beírás!$A$185</f>
        <v>0</v>
      </c>
      <c r="C11" s="14">
        <f>Beírás!$G$187</f>
        <v>0</v>
      </c>
    </row>
    <row r="12" spans="1:3" ht="24.75" customHeight="1" thickBot="1" thickTop="1">
      <c r="A12" s="11" t="s">
        <v>19</v>
      </c>
      <c r="B12" s="13">
        <f>Beírás!$A$201</f>
        <v>0</v>
      </c>
      <c r="C12" s="14">
        <f>Beírás!$G$203</f>
        <v>0</v>
      </c>
    </row>
    <row r="13" spans="1:3" ht="24.75" customHeight="1" thickBot="1" thickTop="1">
      <c r="A13" s="11" t="s">
        <v>20</v>
      </c>
      <c r="B13" s="13">
        <f>Beírás!$A$217</f>
        <v>0</v>
      </c>
      <c r="C13" s="14">
        <f>Beírás!$G$219</f>
        <v>0</v>
      </c>
    </row>
    <row r="14" spans="1:3" ht="24.75" customHeight="1" thickBot="1" thickTop="1">
      <c r="A14" s="11" t="s">
        <v>21</v>
      </c>
      <c r="B14" s="13">
        <f>Beírás!$A$233</f>
        <v>0</v>
      </c>
      <c r="C14" s="14">
        <f>Beírás!$G$235</f>
        <v>0</v>
      </c>
    </row>
    <row r="15" spans="1:3" ht="24.75" customHeight="1" thickBot="1" thickTop="1">
      <c r="A15" s="11" t="s">
        <v>22</v>
      </c>
      <c r="B15" s="13">
        <f>Beírás!$A$249</f>
        <v>0</v>
      </c>
      <c r="C15" s="14">
        <f>Beírás!$G$251</f>
        <v>0</v>
      </c>
    </row>
    <row r="16" ht="13.5" thickTop="1"/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G237"/>
  <sheetViews>
    <sheetView tabSelected="1" zoomScalePageLayoutView="0" workbookViewId="0" topLeftCell="A124">
      <selection activeCell="H22" sqref="H22"/>
    </sheetView>
  </sheetViews>
  <sheetFormatPr defaultColWidth="9.140625" defaultRowHeight="12.75"/>
  <cols>
    <col min="1" max="1" width="9.00390625" style="0" customWidth="1"/>
    <col min="2" max="2" width="32.7109375" style="0" customWidth="1"/>
    <col min="3" max="3" width="24.7109375" style="0" customWidth="1"/>
    <col min="4" max="4" width="17.421875" style="0" customWidth="1"/>
  </cols>
  <sheetData>
    <row r="1" spans="1:4" ht="15.75">
      <c r="A1" s="12" t="s">
        <v>60</v>
      </c>
      <c r="B1" s="12" t="s">
        <v>7</v>
      </c>
      <c r="C1" s="12" t="s">
        <v>59</v>
      </c>
      <c r="D1" s="12" t="s">
        <v>8</v>
      </c>
    </row>
    <row r="2" spans="1:4" ht="6.75" customHeight="1">
      <c r="A2" s="55" t="s">
        <v>10</v>
      </c>
      <c r="B2" s="56" t="str">
        <f>Beírás!A43</f>
        <v>Barocskai Ádám</v>
      </c>
      <c r="C2" s="57" t="str">
        <f>Beírás!$A$41</f>
        <v>Ráckeve</v>
      </c>
      <c r="D2" s="58">
        <f>Beírás!F43</f>
        <v>688</v>
      </c>
    </row>
    <row r="3" spans="1:4" ht="6.75" customHeight="1">
      <c r="A3" s="55"/>
      <c r="B3" s="56"/>
      <c r="C3" s="57"/>
      <c r="D3" s="58"/>
    </row>
    <row r="4" spans="1:4" ht="6.75" customHeight="1">
      <c r="A4" s="55" t="s">
        <v>9</v>
      </c>
      <c r="B4" s="56" t="str">
        <f>Beírás!A99</f>
        <v>Réti György</v>
      </c>
      <c r="C4" s="57" t="str">
        <f>Beírás!$A$89</f>
        <v>Szigetszentmárton</v>
      </c>
      <c r="D4" s="58">
        <f>Beírás!F99</f>
        <v>625</v>
      </c>
    </row>
    <row r="5" spans="1:4" ht="6.75" customHeight="1">
      <c r="A5" s="55"/>
      <c r="B5" s="56"/>
      <c r="C5" s="57"/>
      <c r="D5" s="58"/>
    </row>
    <row r="6" spans="1:4" ht="6.75" customHeight="1">
      <c r="A6" s="55" t="s">
        <v>11</v>
      </c>
      <c r="B6" s="56" t="str">
        <f>Beírás!A139</f>
        <v>Padányi Benjámin</v>
      </c>
      <c r="C6" s="57" t="str">
        <f>Beírás!$A$137</f>
        <v>Szigethalom</v>
      </c>
      <c r="D6" s="58">
        <f>Beírás!F139</f>
        <v>620</v>
      </c>
    </row>
    <row r="7" spans="1:4" ht="6.75" customHeight="1">
      <c r="A7" s="55"/>
      <c r="B7" s="56"/>
      <c r="C7" s="57"/>
      <c r="D7" s="58"/>
    </row>
    <row r="8" spans="1:4" ht="6.75" customHeight="1">
      <c r="A8" s="55" t="s">
        <v>12</v>
      </c>
      <c r="B8" s="56" t="str">
        <f>Beírás!A123</f>
        <v>Megyeri Máté</v>
      </c>
      <c r="C8" s="57" t="str">
        <f>Beírás!$A$121</f>
        <v>Kiskunlacháza</v>
      </c>
      <c r="D8" s="58">
        <f>Beírás!F123</f>
        <v>611</v>
      </c>
    </row>
    <row r="9" spans="1:4" ht="6.75" customHeight="1">
      <c r="A9" s="55"/>
      <c r="B9" s="56"/>
      <c r="C9" s="57"/>
      <c r="D9" s="58"/>
    </row>
    <row r="10" spans="1:4" ht="6.75" customHeight="1">
      <c r="A10" s="55" t="s">
        <v>13</v>
      </c>
      <c r="B10" s="56" t="str">
        <f>Beírás!A59</f>
        <v>Kovács Zakariás</v>
      </c>
      <c r="C10" s="57" t="str">
        <f>Beírás!$A$57</f>
        <v>Áporka</v>
      </c>
      <c r="D10" s="58">
        <f>Beírás!F59</f>
        <v>591</v>
      </c>
    </row>
    <row r="11" spans="1:4" ht="6.75" customHeight="1">
      <c r="A11" s="55"/>
      <c r="B11" s="56"/>
      <c r="C11" s="57"/>
      <c r="D11" s="58"/>
    </row>
    <row r="12" spans="1:4" ht="6.75" customHeight="1">
      <c r="A12" s="55" t="s">
        <v>14</v>
      </c>
      <c r="B12" s="56" t="str">
        <f>Beírás!A47</f>
        <v>Aszódi Ákos</v>
      </c>
      <c r="C12" s="57" t="str">
        <f>Beírás!$A$41</f>
        <v>Ráckeve</v>
      </c>
      <c r="D12" s="58">
        <f>Beírás!F47</f>
        <v>589</v>
      </c>
    </row>
    <row r="13" spans="1:4" ht="6.75" customHeight="1">
      <c r="A13" s="55"/>
      <c r="B13" s="56"/>
      <c r="C13" s="57"/>
      <c r="D13" s="58"/>
    </row>
    <row r="14" spans="1:4" ht="6.75" customHeight="1">
      <c r="A14" s="55" t="s">
        <v>15</v>
      </c>
      <c r="B14" s="56" t="str">
        <f>Beírás!A115</f>
        <v>Nagy Levente</v>
      </c>
      <c r="C14" s="57" t="str">
        <f>Beírás!$A$105</f>
        <v>Halásztelek</v>
      </c>
      <c r="D14" s="58">
        <f>Beírás!F115</f>
        <v>584</v>
      </c>
    </row>
    <row r="15" spans="1:4" ht="6.75" customHeight="1">
      <c r="A15" s="55"/>
      <c r="B15" s="56"/>
      <c r="C15" s="57"/>
      <c r="D15" s="58"/>
    </row>
    <row r="16" spans="1:4" ht="6.75" customHeight="1">
      <c r="A16" s="55" t="s">
        <v>16</v>
      </c>
      <c r="B16" s="56" t="str">
        <f>Beírás!A49</f>
        <v>Paskó Ferenc</v>
      </c>
      <c r="C16" s="57" t="str">
        <f>Beírás!$A$41</f>
        <v>Ráckeve</v>
      </c>
      <c r="D16" s="58">
        <f>Beírás!F49</f>
        <v>572</v>
      </c>
    </row>
    <row r="17" spans="1:4" ht="6.75" customHeight="1">
      <c r="A17" s="55"/>
      <c r="B17" s="56"/>
      <c r="C17" s="57"/>
      <c r="D17" s="58"/>
    </row>
    <row r="18" spans="1:4" ht="6.75" customHeight="1">
      <c r="A18" s="55" t="s">
        <v>17</v>
      </c>
      <c r="B18" s="56" t="str">
        <f>Beírás!A45</f>
        <v>Mózes Bence</v>
      </c>
      <c r="C18" s="57" t="str">
        <f>Beírás!$A$41</f>
        <v>Ráckeve</v>
      </c>
      <c r="D18" s="58">
        <f>Beírás!F45</f>
        <v>561</v>
      </c>
    </row>
    <row r="19" spans="1:4" ht="6.75" customHeight="1">
      <c r="A19" s="55"/>
      <c r="B19" s="56"/>
      <c r="C19" s="57"/>
      <c r="D19" s="58"/>
    </row>
    <row r="20" spans="1:4" ht="6.75" customHeight="1">
      <c r="A20" s="55" t="s">
        <v>18</v>
      </c>
      <c r="B20" s="56" t="str">
        <f>Beírás!A97</f>
        <v>Kardos Mátyás</v>
      </c>
      <c r="C20" s="57" t="str">
        <f>Beírás!$A$89</f>
        <v>Szigetszentmárton</v>
      </c>
      <c r="D20" s="58">
        <f>Beírás!F97</f>
        <v>556</v>
      </c>
    </row>
    <row r="21" spans="1:4" ht="6.75" customHeight="1">
      <c r="A21" s="55"/>
      <c r="B21" s="56"/>
      <c r="C21" s="57"/>
      <c r="D21" s="58"/>
    </row>
    <row r="22" spans="1:4" ht="6.75" customHeight="1">
      <c r="A22" s="55" t="s">
        <v>19</v>
      </c>
      <c r="B22" s="56" t="str">
        <f>Beírás!A101</f>
        <v>Tóth Sándor</v>
      </c>
      <c r="C22" s="57" t="str">
        <f>Beírás!$A$89</f>
        <v>Szigetszentmárton</v>
      </c>
      <c r="D22" s="58">
        <f>Beírás!F101</f>
        <v>556</v>
      </c>
    </row>
    <row r="23" spans="1:7" ht="6.75" customHeight="1">
      <c r="A23" s="55"/>
      <c r="B23" s="56"/>
      <c r="C23" s="57"/>
      <c r="D23" s="58"/>
      <c r="G23" t="s">
        <v>182</v>
      </c>
    </row>
    <row r="24" spans="1:4" ht="6.75" customHeight="1">
      <c r="A24" s="55" t="s">
        <v>20</v>
      </c>
      <c r="B24" s="56" t="str">
        <f>Beírás!A141</f>
        <v>Görhes Dominik</v>
      </c>
      <c r="C24" s="57" t="str">
        <f>Beírás!$A$137</f>
        <v>Szigethalom</v>
      </c>
      <c r="D24" s="58">
        <f>Beírás!F141</f>
        <v>553</v>
      </c>
    </row>
    <row r="25" spans="1:4" ht="6.75" customHeight="1">
      <c r="A25" s="55"/>
      <c r="B25" s="56"/>
      <c r="C25" s="57"/>
      <c r="D25" s="58"/>
    </row>
    <row r="26" spans="1:4" ht="6.75" customHeight="1">
      <c r="A26" s="55" t="s">
        <v>21</v>
      </c>
      <c r="B26" s="56" t="str">
        <f>Beírás!A125</f>
        <v>Pruha Leon</v>
      </c>
      <c r="C26" s="57" t="str">
        <f>Beírás!$A$121</f>
        <v>Kiskunlacháza</v>
      </c>
      <c r="D26" s="58">
        <f>Beírás!F125</f>
        <v>548</v>
      </c>
    </row>
    <row r="27" spans="1:4" ht="6.75" customHeight="1">
      <c r="A27" s="55"/>
      <c r="B27" s="56"/>
      <c r="C27" s="57"/>
      <c r="D27" s="58"/>
    </row>
    <row r="28" spans="1:4" ht="6.75" customHeight="1">
      <c r="A28" s="55" t="s">
        <v>22</v>
      </c>
      <c r="B28" s="56" t="str">
        <f>Beírás!A93</f>
        <v>Császár Dániel</v>
      </c>
      <c r="C28" s="57" t="str">
        <f>Beírás!$A$89</f>
        <v>Szigetszentmárton</v>
      </c>
      <c r="D28" s="58">
        <f>Beírás!F93</f>
        <v>534</v>
      </c>
    </row>
    <row r="29" spans="1:4" ht="6.75" customHeight="1">
      <c r="A29" s="55"/>
      <c r="B29" s="56"/>
      <c r="C29" s="57"/>
      <c r="D29" s="58"/>
    </row>
    <row r="30" spans="1:4" ht="6.75" customHeight="1">
      <c r="A30" s="55" t="s">
        <v>23</v>
      </c>
      <c r="B30" s="56" t="str">
        <f>Beírás!A127</f>
        <v>Hefler Patrik</v>
      </c>
      <c r="C30" s="57" t="str">
        <f>Beírás!$A$121</f>
        <v>Kiskunlacháza</v>
      </c>
      <c r="D30" s="58">
        <f>Beírás!F127</f>
        <v>525</v>
      </c>
    </row>
    <row r="31" spans="1:4" ht="6.75" customHeight="1">
      <c r="A31" s="55"/>
      <c r="B31" s="56"/>
      <c r="C31" s="57"/>
      <c r="D31" s="58"/>
    </row>
    <row r="32" spans="1:4" ht="6.75" customHeight="1">
      <c r="A32" s="55" t="s">
        <v>24</v>
      </c>
      <c r="B32" s="56" t="str">
        <f>Beírás!A53</f>
        <v>Kocsis Csaba</v>
      </c>
      <c r="C32" s="57" t="str">
        <f>Beírás!$A$41</f>
        <v>Ráckeve</v>
      </c>
      <c r="D32" s="58">
        <f>Beírás!F53</f>
        <v>523</v>
      </c>
    </row>
    <row r="33" spans="1:4" ht="6.75" customHeight="1">
      <c r="A33" s="55"/>
      <c r="B33" s="56"/>
      <c r="C33" s="57"/>
      <c r="D33" s="58"/>
    </row>
    <row r="34" spans="1:4" ht="6.75" customHeight="1">
      <c r="A34" s="55" t="s">
        <v>25</v>
      </c>
      <c r="B34" s="56" t="str">
        <f>Beírás!A117</f>
        <v>Csuha Tamás</v>
      </c>
      <c r="C34" s="57" t="str">
        <f>Beírás!$A$105</f>
        <v>Halásztelek</v>
      </c>
      <c r="D34" s="58">
        <f>Beírás!F117</f>
        <v>516</v>
      </c>
    </row>
    <row r="35" spans="1:4" ht="6.75" customHeight="1">
      <c r="A35" s="55"/>
      <c r="B35" s="56"/>
      <c r="C35" s="57"/>
      <c r="D35" s="58"/>
    </row>
    <row r="36" spans="1:4" ht="6.75" customHeight="1">
      <c r="A36" s="55" t="s">
        <v>26</v>
      </c>
      <c r="B36" s="56" t="str">
        <f>Beírás!A51</f>
        <v>Schüszler Máté</v>
      </c>
      <c r="C36" s="57" t="str">
        <f>Beírás!$A$41</f>
        <v>Ráckeve</v>
      </c>
      <c r="D36" s="58">
        <f>Beírás!F51</f>
        <v>512</v>
      </c>
    </row>
    <row r="37" spans="1:4" ht="6.75" customHeight="1">
      <c r="A37" s="55"/>
      <c r="B37" s="56"/>
      <c r="C37" s="57"/>
      <c r="D37" s="58"/>
    </row>
    <row r="38" spans="1:4" ht="6.75" customHeight="1">
      <c r="A38" s="55" t="s">
        <v>27</v>
      </c>
      <c r="B38" s="56" t="str">
        <f>Beírás!A143</f>
        <v>Bodnár Balázs</v>
      </c>
      <c r="C38" s="57" t="str">
        <f>Beírás!$A$137</f>
        <v>Szigethalom</v>
      </c>
      <c r="D38" s="58">
        <f>Beírás!F143</f>
        <v>500</v>
      </c>
    </row>
    <row r="39" spans="1:4" ht="6.75" customHeight="1">
      <c r="A39" s="55"/>
      <c r="B39" s="56"/>
      <c r="C39" s="57"/>
      <c r="D39" s="58"/>
    </row>
    <row r="40" spans="1:4" ht="6.75" customHeight="1">
      <c r="A40" s="55" t="s">
        <v>28</v>
      </c>
      <c r="B40" s="56" t="str">
        <f>Beírás!A95</f>
        <v>Marinkovich Marcell</v>
      </c>
      <c r="C40" s="57" t="str">
        <f>Beírás!$A$89</f>
        <v>Szigetszentmárton</v>
      </c>
      <c r="D40" s="58">
        <f>Beírás!F95</f>
        <v>499</v>
      </c>
    </row>
    <row r="41" spans="1:4" ht="6.75" customHeight="1">
      <c r="A41" s="55"/>
      <c r="B41" s="56"/>
      <c r="C41" s="57"/>
      <c r="D41" s="58"/>
    </row>
    <row r="42" spans="1:4" ht="6.75" customHeight="1">
      <c r="A42" s="55" t="s">
        <v>29</v>
      </c>
      <c r="B42" s="56" t="str">
        <f>Beírás!A63</f>
        <v>Molnár Hunor</v>
      </c>
      <c r="C42" s="57" t="str">
        <f>Beírás!$A$57</f>
        <v>Áporka</v>
      </c>
      <c r="D42" s="58">
        <f>Beírás!F63</f>
        <v>489</v>
      </c>
    </row>
    <row r="43" spans="1:4" ht="6.75" customHeight="1">
      <c r="A43" s="55"/>
      <c r="B43" s="56"/>
      <c r="C43" s="57"/>
      <c r="D43" s="58"/>
    </row>
    <row r="44" spans="1:4" ht="6.75" customHeight="1">
      <c r="A44" s="55" t="s">
        <v>30</v>
      </c>
      <c r="B44" s="56" t="str">
        <f>Beírás!A147</f>
        <v>Nyiri Ádám Zsolt</v>
      </c>
      <c r="C44" s="57" t="str">
        <f>Beírás!$A$137</f>
        <v>Szigethalom</v>
      </c>
      <c r="D44" s="58">
        <f>Beírás!F147</f>
        <v>485</v>
      </c>
    </row>
    <row r="45" spans="1:4" ht="6.75" customHeight="1">
      <c r="A45" s="55"/>
      <c r="B45" s="56"/>
      <c r="C45" s="57"/>
      <c r="D45" s="58"/>
    </row>
    <row r="46" spans="1:4" ht="6.75" customHeight="1">
      <c r="A46" s="55" t="s">
        <v>31</v>
      </c>
      <c r="B46" s="56" t="str">
        <f>Beírás!A107</f>
        <v>Ipacs Dávid</v>
      </c>
      <c r="C46" s="57" t="str">
        <f>Beírás!$A$105</f>
        <v>Halásztelek</v>
      </c>
      <c r="D46" s="58">
        <f>Beírás!F107</f>
        <v>476</v>
      </c>
    </row>
    <row r="47" spans="1:4" ht="6.75" customHeight="1">
      <c r="A47" s="55"/>
      <c r="B47" s="56"/>
      <c r="C47" s="57"/>
      <c r="D47" s="58"/>
    </row>
    <row r="48" spans="1:4" ht="6.75" customHeight="1">
      <c r="A48" s="55" t="s">
        <v>32</v>
      </c>
      <c r="B48" s="56" t="str">
        <f>Beírás!A131</f>
        <v>Juhász András</v>
      </c>
      <c r="C48" s="57" t="str">
        <f>Beírás!$A$121</f>
        <v>Kiskunlacháza</v>
      </c>
      <c r="D48" s="58">
        <f>Beírás!F131</f>
        <v>468</v>
      </c>
    </row>
    <row r="49" spans="1:4" ht="6.75" customHeight="1">
      <c r="A49" s="55"/>
      <c r="B49" s="56"/>
      <c r="C49" s="57"/>
      <c r="D49" s="58"/>
    </row>
    <row r="50" spans="1:4" ht="6.75" customHeight="1">
      <c r="A50" s="55" t="s">
        <v>33</v>
      </c>
      <c r="B50" s="56" t="str">
        <f>Beírás!A5</f>
        <v>Mátrai Gergely</v>
      </c>
      <c r="C50" s="57" t="str">
        <f>Beírás!G5</f>
        <v>Márton</v>
      </c>
      <c r="D50" s="58">
        <f>Beírás!F5</f>
        <v>460</v>
      </c>
    </row>
    <row r="51" spans="1:4" ht="6.75" customHeight="1">
      <c r="A51" s="55"/>
      <c r="B51" s="56"/>
      <c r="C51" s="57"/>
      <c r="D51" s="58"/>
    </row>
    <row r="52" spans="1:4" ht="6.75" customHeight="1">
      <c r="A52" s="55" t="s">
        <v>34</v>
      </c>
      <c r="B52" s="56" t="str">
        <f>Beírás!A83</f>
        <v>Fegyó Iván</v>
      </c>
      <c r="C52" s="57" t="str">
        <f>Beírás!$A$73</f>
        <v>Szigetszentmárton</v>
      </c>
      <c r="D52" s="58">
        <f>Beírás!F83</f>
        <v>458</v>
      </c>
    </row>
    <row r="53" spans="1:4" ht="6.75" customHeight="1">
      <c r="A53" s="55"/>
      <c r="B53" s="56"/>
      <c r="C53" s="57"/>
      <c r="D53" s="58"/>
    </row>
    <row r="54" spans="1:4" ht="6.75" customHeight="1">
      <c r="A54" s="55" t="s">
        <v>35</v>
      </c>
      <c r="B54" s="56" t="str">
        <f>Beírás!A85</f>
        <v>Fábián Balázs</v>
      </c>
      <c r="C54" s="57" t="str">
        <f>Beírás!$A$73</f>
        <v>Szigetszentmárton</v>
      </c>
      <c r="D54" s="58">
        <f>Beírás!F85</f>
        <v>458</v>
      </c>
    </row>
    <row r="55" spans="1:4" ht="6.75" customHeight="1">
      <c r="A55" s="55"/>
      <c r="B55" s="56"/>
      <c r="C55" s="57"/>
      <c r="D55" s="58"/>
    </row>
    <row r="56" spans="1:4" ht="6.75" customHeight="1">
      <c r="A56" s="55" t="s">
        <v>36</v>
      </c>
      <c r="B56" s="56" t="str">
        <f>Beírás!A3</f>
        <v>Szabó Viktor</v>
      </c>
      <c r="C56" s="57" t="str">
        <f>Beírás!G3</f>
        <v>Márton</v>
      </c>
      <c r="D56" s="58">
        <f>Beírás!F3</f>
        <v>452</v>
      </c>
    </row>
    <row r="57" spans="1:4" ht="6.75" customHeight="1">
      <c r="A57" s="55"/>
      <c r="B57" s="56"/>
      <c r="C57" s="57"/>
      <c r="D57" s="58"/>
    </row>
    <row r="58" spans="1:4" ht="6.75" customHeight="1">
      <c r="A58" s="55" t="s">
        <v>37</v>
      </c>
      <c r="B58" s="56" t="str">
        <f>Beírás!A113</f>
        <v>Vargyas Csongor</v>
      </c>
      <c r="C58" s="57" t="str">
        <f>Beírás!$A$105</f>
        <v>Halásztelek</v>
      </c>
      <c r="D58" s="58">
        <f>Beírás!F113</f>
        <v>450</v>
      </c>
    </row>
    <row r="59" spans="1:4" ht="6.75" customHeight="1">
      <c r="A59" s="55"/>
      <c r="B59" s="56"/>
      <c r="C59" s="57"/>
      <c r="D59" s="58"/>
    </row>
    <row r="60" spans="1:4" ht="6.75" customHeight="1">
      <c r="A60" s="55" t="s">
        <v>38</v>
      </c>
      <c r="B60" s="56" t="str">
        <f>Beírás!A79</f>
        <v>Berta Ferenc</v>
      </c>
      <c r="C60" s="57" t="str">
        <f>Beírás!$A$73</f>
        <v>Szigetszentmárton</v>
      </c>
      <c r="D60" s="58">
        <f>Beírás!F79</f>
        <v>436</v>
      </c>
    </row>
    <row r="61" spans="1:4" ht="6.75" customHeight="1">
      <c r="A61" s="55"/>
      <c r="B61" s="56"/>
      <c r="C61" s="57"/>
      <c r="D61" s="58"/>
    </row>
    <row r="62" spans="1:4" ht="6.75" customHeight="1">
      <c r="A62" s="55" t="s">
        <v>39</v>
      </c>
      <c r="B62" s="56" t="str">
        <f>Beírás!A65</f>
        <v>Demeter Hunor</v>
      </c>
      <c r="C62" s="57" t="str">
        <f>Beírás!$A$57</f>
        <v>Áporka</v>
      </c>
      <c r="D62" s="58">
        <f>Beírás!F65</f>
        <v>430</v>
      </c>
    </row>
    <row r="63" spans="1:4" ht="6.75" customHeight="1">
      <c r="A63" s="55"/>
      <c r="B63" s="56"/>
      <c r="C63" s="57"/>
      <c r="D63" s="58"/>
    </row>
    <row r="64" spans="1:4" ht="6.75" customHeight="1">
      <c r="A64" s="55" t="s">
        <v>40</v>
      </c>
      <c r="B64" s="56" t="str">
        <f>Beírás!A75</f>
        <v>Pataki Kolos</v>
      </c>
      <c r="C64" s="57" t="str">
        <f>Beírás!$A$73</f>
        <v>Szigetszentmárton</v>
      </c>
      <c r="D64" s="58">
        <f>Beírás!F75</f>
        <v>418</v>
      </c>
    </row>
    <row r="65" spans="1:4" ht="6.75" customHeight="1">
      <c r="A65" s="55"/>
      <c r="B65" s="56"/>
      <c r="C65" s="57"/>
      <c r="D65" s="58"/>
    </row>
    <row r="66" spans="1:4" ht="6.75" customHeight="1">
      <c r="A66" s="55" t="s">
        <v>41</v>
      </c>
      <c r="B66" s="56" t="str">
        <f>Beírás!A77</f>
        <v>Bonhardt Tamás</v>
      </c>
      <c r="C66" s="57" t="str">
        <f>Beírás!$A$73</f>
        <v>Szigetszentmárton</v>
      </c>
      <c r="D66" s="58">
        <f>Beírás!F77</f>
        <v>418</v>
      </c>
    </row>
    <row r="67" spans="1:4" ht="6.75" customHeight="1">
      <c r="A67" s="55"/>
      <c r="B67" s="56"/>
      <c r="C67" s="57"/>
      <c r="D67" s="58"/>
    </row>
    <row r="68" spans="1:4" ht="6.75" customHeight="1">
      <c r="A68" s="55" t="s">
        <v>42</v>
      </c>
      <c r="B68" s="56" t="str">
        <f>Beírás!A145</f>
        <v>Maloschik Barnabás</v>
      </c>
      <c r="C68" s="57" t="str">
        <f>Beírás!$A$137</f>
        <v>Szigethalom</v>
      </c>
      <c r="D68" s="58">
        <f>Beírás!F145</f>
        <v>416</v>
      </c>
    </row>
    <row r="69" spans="1:4" ht="6.75" customHeight="1">
      <c r="A69" s="55"/>
      <c r="B69" s="56"/>
      <c r="C69" s="57"/>
      <c r="D69" s="58"/>
    </row>
    <row r="70" spans="1:4" ht="6.75" customHeight="1">
      <c r="A70" s="55" t="s">
        <v>43</v>
      </c>
      <c r="B70" s="56" t="str">
        <f>Beírás!A91</f>
        <v>Mozsárik Kende</v>
      </c>
      <c r="C70" s="57" t="str">
        <f>Beírás!$A$89</f>
        <v>Szigetszentmárton</v>
      </c>
      <c r="D70" s="58">
        <f>Beírás!F91</f>
        <v>409</v>
      </c>
    </row>
    <row r="71" spans="1:4" ht="6.75" customHeight="1">
      <c r="A71" s="55"/>
      <c r="B71" s="56"/>
      <c r="C71" s="57"/>
      <c r="D71" s="58"/>
    </row>
    <row r="72" spans="1:4" ht="6.75" customHeight="1">
      <c r="A72" s="55" t="s">
        <v>44</v>
      </c>
      <c r="B72" s="56" t="str">
        <f>Beírás!A129</f>
        <v>Kiss Zsombor</v>
      </c>
      <c r="C72" s="57" t="str">
        <f>Beírás!$A$121</f>
        <v>Kiskunlacháza</v>
      </c>
      <c r="D72" s="58">
        <f>Beírás!F129</f>
        <v>402</v>
      </c>
    </row>
    <row r="73" spans="1:4" ht="6.75" customHeight="1">
      <c r="A73" s="55"/>
      <c r="B73" s="56"/>
      <c r="C73" s="57"/>
      <c r="D73" s="58"/>
    </row>
    <row r="74" spans="1:4" ht="6.75" customHeight="1">
      <c r="A74" s="55" t="s">
        <v>45</v>
      </c>
      <c r="B74" s="56" t="str">
        <f>Beírás!A109</f>
        <v>Nagykékesi Bence</v>
      </c>
      <c r="C74" s="57" t="str">
        <f>Beírás!$A$105</f>
        <v>Halásztelek</v>
      </c>
      <c r="D74" s="58">
        <f>Beírás!F109</f>
        <v>399</v>
      </c>
    </row>
    <row r="75" spans="1:4" ht="6.75" customHeight="1">
      <c r="A75" s="55"/>
      <c r="B75" s="56"/>
      <c r="C75" s="57"/>
      <c r="D75" s="58"/>
    </row>
    <row r="76" spans="1:4" ht="6.75" customHeight="1">
      <c r="A76" s="55" t="s">
        <v>46</v>
      </c>
      <c r="B76" s="56" t="str">
        <f>Beírás!A67</f>
        <v>Bődi Kornél</v>
      </c>
      <c r="C76" s="57" t="str">
        <f>Beírás!$A$57</f>
        <v>Áporka</v>
      </c>
      <c r="D76" s="58">
        <f>Beírás!F67</f>
        <v>398</v>
      </c>
    </row>
    <row r="77" spans="1:4" ht="6.75" customHeight="1">
      <c r="A77" s="55"/>
      <c r="B77" s="56"/>
      <c r="C77" s="57"/>
      <c r="D77" s="58"/>
    </row>
    <row r="78" spans="1:4" ht="6.75" customHeight="1">
      <c r="A78" s="55" t="s">
        <v>47</v>
      </c>
      <c r="B78" s="56" t="str">
        <f>Beírás!A111</f>
        <v>Szőlős Péter</v>
      </c>
      <c r="C78" s="57" t="str">
        <f>Beírás!$A$105</f>
        <v>Halásztelek</v>
      </c>
      <c r="D78" s="58">
        <f>Beírás!F111</f>
        <v>388</v>
      </c>
    </row>
    <row r="79" spans="1:4" ht="6.75" customHeight="1">
      <c r="A79" s="55"/>
      <c r="B79" s="56"/>
      <c r="C79" s="57"/>
      <c r="D79" s="58"/>
    </row>
    <row r="80" spans="1:4" ht="6.75" customHeight="1">
      <c r="A80" s="55" t="s">
        <v>48</v>
      </c>
      <c r="B80" s="56" t="str">
        <f>Beírás!A61</f>
        <v>Földes Ádám</v>
      </c>
      <c r="C80" s="57" t="str">
        <f>Beírás!$A$57</f>
        <v>Áporka</v>
      </c>
      <c r="D80" s="58">
        <f>Beírás!F61</f>
        <v>349</v>
      </c>
    </row>
    <row r="81" spans="1:4" ht="6.75" customHeight="1">
      <c r="A81" s="55"/>
      <c r="B81" s="56"/>
      <c r="C81" s="57"/>
      <c r="D81" s="58"/>
    </row>
    <row r="82" spans="1:4" ht="6.75" customHeight="1">
      <c r="A82" s="55" t="s">
        <v>49</v>
      </c>
      <c r="B82" s="56" t="str">
        <f>Beírás!A81</f>
        <v>Guba-Csanádi Zsombor</v>
      </c>
      <c r="C82" s="57" t="str">
        <f>Beírás!$A$73</f>
        <v>Szigetszentmárton</v>
      </c>
      <c r="D82" s="58">
        <f>Beírás!F81</f>
        <v>305</v>
      </c>
    </row>
    <row r="83" spans="1:4" ht="6.75" customHeight="1">
      <c r="A83" s="55"/>
      <c r="B83" s="56"/>
      <c r="C83" s="57"/>
      <c r="D83" s="58"/>
    </row>
    <row r="84" spans="1:4" ht="6.75" customHeight="1">
      <c r="A84" s="55" t="s">
        <v>50</v>
      </c>
      <c r="B84" s="56">
        <f>Beírás!A69</f>
        <v>0</v>
      </c>
      <c r="C84" s="57" t="str">
        <f>Beírás!$A$57</f>
        <v>Áporka</v>
      </c>
      <c r="D84" s="58">
        <f>Beírás!F69</f>
        <v>0</v>
      </c>
    </row>
    <row r="85" spans="1:4" ht="6.75" customHeight="1">
      <c r="A85" s="55"/>
      <c r="B85" s="56"/>
      <c r="C85" s="57"/>
      <c r="D85" s="58"/>
    </row>
    <row r="86" spans="1:4" ht="6.75" customHeight="1">
      <c r="A86" s="55" t="s">
        <v>51</v>
      </c>
      <c r="B86" s="56">
        <f>Beírás!A133</f>
        <v>0</v>
      </c>
      <c r="C86" s="57" t="str">
        <f>Beírás!$A$121</f>
        <v>Kiskunlacháza</v>
      </c>
      <c r="D86" s="58">
        <f>Beírás!F133</f>
        <v>0</v>
      </c>
    </row>
    <row r="87" spans="1:4" ht="6.75" customHeight="1">
      <c r="A87" s="55"/>
      <c r="B87" s="56"/>
      <c r="C87" s="57"/>
      <c r="D87" s="58"/>
    </row>
    <row r="88" spans="1:4" ht="6.75" customHeight="1">
      <c r="A88" s="55" t="s">
        <v>52</v>
      </c>
      <c r="B88" s="56">
        <f>Beírás!A149</f>
        <v>0</v>
      </c>
      <c r="C88" s="57" t="str">
        <f>Beírás!$A$137</f>
        <v>Szigethalom</v>
      </c>
      <c r="D88" s="58">
        <f>Beírás!F149</f>
        <v>0</v>
      </c>
    </row>
    <row r="89" spans="1:4" ht="6.75" customHeight="1">
      <c r="A89" s="55"/>
      <c r="B89" s="56"/>
      <c r="C89" s="57"/>
      <c r="D89" s="58"/>
    </row>
    <row r="90" spans="1:4" ht="6.75" customHeight="1">
      <c r="A90" s="55" t="s">
        <v>53</v>
      </c>
      <c r="B90" s="56">
        <f>Beírás!A155</f>
        <v>0</v>
      </c>
      <c r="C90" s="57">
        <f>Beírás!$A$153</f>
        <v>0</v>
      </c>
      <c r="D90" s="58">
        <f>Beírás!F155</f>
        <v>0</v>
      </c>
    </row>
    <row r="91" spans="1:4" ht="6.75" customHeight="1">
      <c r="A91" s="55"/>
      <c r="B91" s="56"/>
      <c r="C91" s="57"/>
      <c r="D91" s="58"/>
    </row>
    <row r="92" spans="1:4" ht="6.75" customHeight="1">
      <c r="A92" s="55" t="s">
        <v>54</v>
      </c>
      <c r="B92" s="56">
        <f>Beírás!A157</f>
        <v>0</v>
      </c>
      <c r="C92" s="57">
        <f>Beírás!$A$153</f>
        <v>0</v>
      </c>
      <c r="D92" s="58">
        <f>Beírás!F157</f>
        <v>0</v>
      </c>
    </row>
    <row r="93" spans="1:4" ht="6.75" customHeight="1">
      <c r="A93" s="55"/>
      <c r="B93" s="56"/>
      <c r="C93" s="57"/>
      <c r="D93" s="58"/>
    </row>
    <row r="94" spans="1:4" ht="6.75" customHeight="1">
      <c r="A94" s="55" t="s">
        <v>55</v>
      </c>
      <c r="B94" s="56">
        <f>Beírás!A159</f>
        <v>0</v>
      </c>
      <c r="C94" s="57">
        <f>Beírás!$A$153</f>
        <v>0</v>
      </c>
      <c r="D94" s="58">
        <f>Beírás!F159</f>
        <v>0</v>
      </c>
    </row>
    <row r="95" spans="1:4" ht="6.75" customHeight="1">
      <c r="A95" s="55"/>
      <c r="B95" s="56"/>
      <c r="C95" s="57"/>
      <c r="D95" s="58"/>
    </row>
    <row r="96" spans="1:4" ht="6.75" customHeight="1">
      <c r="A96" s="55" t="s">
        <v>56</v>
      </c>
      <c r="B96" s="56">
        <f>Beírás!A161</f>
        <v>0</v>
      </c>
      <c r="C96" s="57">
        <f>Beírás!$A$153</f>
        <v>0</v>
      </c>
      <c r="D96" s="58">
        <f>Beírás!F161</f>
        <v>0</v>
      </c>
    </row>
    <row r="97" spans="1:4" ht="6.75" customHeight="1">
      <c r="A97" s="55"/>
      <c r="B97" s="56"/>
      <c r="C97" s="57"/>
      <c r="D97" s="58"/>
    </row>
    <row r="98" spans="1:4" ht="6.75" customHeight="1">
      <c r="A98" s="55" t="s">
        <v>57</v>
      </c>
      <c r="B98" s="56">
        <f>Beírás!A163</f>
        <v>0</v>
      </c>
      <c r="C98" s="57">
        <f>Beírás!$A$153</f>
        <v>0</v>
      </c>
      <c r="D98" s="58">
        <f>Beírás!F163</f>
        <v>0</v>
      </c>
    </row>
    <row r="99" spans="1:4" ht="6.75" customHeight="1">
      <c r="A99" s="55"/>
      <c r="B99" s="56"/>
      <c r="C99" s="57"/>
      <c r="D99" s="58"/>
    </row>
    <row r="100" spans="1:4" ht="6.75" customHeight="1">
      <c r="A100" s="55" t="s">
        <v>58</v>
      </c>
      <c r="B100" s="56">
        <f>Beírás!A165</f>
        <v>0</v>
      </c>
      <c r="C100" s="57">
        <f>Beírás!$A$153</f>
        <v>0</v>
      </c>
      <c r="D100" s="58">
        <f>Beírás!F165</f>
        <v>0</v>
      </c>
    </row>
    <row r="101" spans="1:4" ht="6.75" customHeight="1">
      <c r="A101" s="55"/>
      <c r="B101" s="56"/>
      <c r="C101" s="57"/>
      <c r="D101" s="58"/>
    </row>
    <row r="102" spans="1:4" ht="6.75" customHeight="1">
      <c r="A102" s="55" t="s">
        <v>61</v>
      </c>
      <c r="B102" s="56">
        <f>Beírás!A171</f>
        <v>0</v>
      </c>
      <c r="C102" s="57">
        <f>Beírás!$A$169</f>
        <v>0</v>
      </c>
      <c r="D102" s="58">
        <f>Beírás!F171</f>
        <v>0</v>
      </c>
    </row>
    <row r="103" spans="1:4" ht="6.75" customHeight="1">
      <c r="A103" s="55"/>
      <c r="B103" s="56"/>
      <c r="C103" s="57"/>
      <c r="D103" s="58"/>
    </row>
    <row r="104" spans="1:4" ht="6.75" customHeight="1">
      <c r="A104" s="55" t="s">
        <v>62</v>
      </c>
      <c r="B104" s="56">
        <f>Beírás!A173</f>
        <v>0</v>
      </c>
      <c r="C104" s="57">
        <f>Beírás!$A$169</f>
        <v>0</v>
      </c>
      <c r="D104" s="58">
        <f>Beírás!F173</f>
        <v>0</v>
      </c>
    </row>
    <row r="105" spans="1:4" ht="6.75" customHeight="1">
      <c r="A105" s="55"/>
      <c r="B105" s="56"/>
      <c r="C105" s="57"/>
      <c r="D105" s="58"/>
    </row>
    <row r="106" spans="1:4" ht="6.75" customHeight="1">
      <c r="A106" s="55" t="s">
        <v>63</v>
      </c>
      <c r="B106" s="56">
        <f>Beírás!A175</f>
        <v>0</v>
      </c>
      <c r="C106" s="57">
        <f>Beírás!$A$169</f>
        <v>0</v>
      </c>
      <c r="D106" s="58">
        <f>Beírás!F175</f>
        <v>0</v>
      </c>
    </row>
    <row r="107" spans="1:4" ht="6.75" customHeight="1">
      <c r="A107" s="55"/>
      <c r="B107" s="56"/>
      <c r="C107" s="57"/>
      <c r="D107" s="58"/>
    </row>
    <row r="108" spans="1:4" ht="6.75" customHeight="1">
      <c r="A108" s="55" t="s">
        <v>64</v>
      </c>
      <c r="B108" s="56">
        <f>Beírás!A177</f>
        <v>0</v>
      </c>
      <c r="C108" s="57">
        <f>Beírás!$A$169</f>
        <v>0</v>
      </c>
      <c r="D108" s="58">
        <f>Beírás!F177</f>
        <v>0</v>
      </c>
    </row>
    <row r="109" spans="1:4" ht="6.75" customHeight="1">
      <c r="A109" s="55"/>
      <c r="B109" s="56"/>
      <c r="C109" s="57"/>
      <c r="D109" s="58"/>
    </row>
    <row r="110" spans="1:4" ht="6.75" customHeight="1">
      <c r="A110" s="55" t="s">
        <v>65</v>
      </c>
      <c r="B110" s="56">
        <f>Beírás!A179</f>
        <v>0</v>
      </c>
      <c r="C110" s="57">
        <f>Beírás!$A$169</f>
        <v>0</v>
      </c>
      <c r="D110" s="58">
        <f>Beírás!F179</f>
        <v>0</v>
      </c>
    </row>
    <row r="111" spans="1:4" ht="6.75" customHeight="1">
      <c r="A111" s="55"/>
      <c r="B111" s="56"/>
      <c r="C111" s="57"/>
      <c r="D111" s="58"/>
    </row>
    <row r="112" spans="1:4" ht="6.75" customHeight="1">
      <c r="A112" s="55" t="s">
        <v>66</v>
      </c>
      <c r="B112" s="56">
        <f>Beírás!A181</f>
        <v>0</v>
      </c>
      <c r="C112" s="57">
        <f>Beírás!$A$169</f>
        <v>0</v>
      </c>
      <c r="D112" s="58">
        <f>Beírás!F181</f>
        <v>0</v>
      </c>
    </row>
    <row r="113" spans="1:4" ht="6.75" customHeight="1">
      <c r="A113" s="55"/>
      <c r="B113" s="56"/>
      <c r="C113" s="57"/>
      <c r="D113" s="58"/>
    </row>
    <row r="114" spans="1:4" ht="6.75" customHeight="1">
      <c r="A114" s="55" t="s">
        <v>67</v>
      </c>
      <c r="B114" s="56">
        <f>Beírás!A187</f>
        <v>0</v>
      </c>
      <c r="C114" s="57">
        <f>Beírás!$A$185</f>
        <v>0</v>
      </c>
      <c r="D114" s="58">
        <f>Beírás!F187</f>
        <v>0</v>
      </c>
    </row>
    <row r="115" spans="1:4" ht="6.75" customHeight="1">
      <c r="A115" s="55"/>
      <c r="B115" s="56"/>
      <c r="C115" s="57"/>
      <c r="D115" s="58"/>
    </row>
    <row r="116" spans="1:4" ht="6.75" customHeight="1">
      <c r="A116" s="55" t="s">
        <v>68</v>
      </c>
      <c r="B116" s="56">
        <f>Beírás!A189</f>
        <v>0</v>
      </c>
      <c r="C116" s="57">
        <f>Beírás!$A$185</f>
        <v>0</v>
      </c>
      <c r="D116" s="58">
        <f>Beírás!F189</f>
        <v>0</v>
      </c>
    </row>
    <row r="117" spans="1:4" ht="6.75" customHeight="1">
      <c r="A117" s="55"/>
      <c r="B117" s="56"/>
      <c r="C117" s="57"/>
      <c r="D117" s="58"/>
    </row>
    <row r="118" spans="1:4" ht="6.75" customHeight="1">
      <c r="A118" s="55" t="s">
        <v>69</v>
      </c>
      <c r="B118" s="56">
        <f>Beírás!A191</f>
        <v>0</v>
      </c>
      <c r="C118" s="57">
        <f>Beírás!$A$185</f>
        <v>0</v>
      </c>
      <c r="D118" s="58">
        <f>Beírás!F191</f>
        <v>0</v>
      </c>
    </row>
    <row r="119" spans="1:4" ht="6.75" customHeight="1">
      <c r="A119" s="55"/>
      <c r="B119" s="56"/>
      <c r="C119" s="57"/>
      <c r="D119" s="58"/>
    </row>
    <row r="120" spans="1:4" ht="6.75" customHeight="1">
      <c r="A120" s="55" t="s">
        <v>70</v>
      </c>
      <c r="B120" s="56">
        <f>Beírás!A193</f>
        <v>0</v>
      </c>
      <c r="C120" s="57">
        <f>Beírás!$A$185</f>
        <v>0</v>
      </c>
      <c r="D120" s="58">
        <f>Beírás!F193</f>
        <v>0</v>
      </c>
    </row>
    <row r="121" spans="1:4" ht="6.75" customHeight="1">
      <c r="A121" s="55"/>
      <c r="B121" s="56"/>
      <c r="C121" s="57"/>
      <c r="D121" s="58"/>
    </row>
    <row r="122" spans="1:4" ht="6.75" customHeight="1">
      <c r="A122" s="55" t="s">
        <v>71</v>
      </c>
      <c r="B122" s="56">
        <f>Beírás!A195</f>
        <v>0</v>
      </c>
      <c r="C122" s="57">
        <f>Beírás!$A$185</f>
        <v>0</v>
      </c>
      <c r="D122" s="58">
        <f>Beírás!F195</f>
        <v>0</v>
      </c>
    </row>
    <row r="123" spans="1:4" ht="6.75" customHeight="1">
      <c r="A123" s="55"/>
      <c r="B123" s="56"/>
      <c r="C123" s="57"/>
      <c r="D123" s="58"/>
    </row>
    <row r="124" spans="1:4" ht="6.75" customHeight="1">
      <c r="A124" s="55" t="s">
        <v>72</v>
      </c>
      <c r="B124" s="56">
        <f>Beírás!A197</f>
        <v>0</v>
      </c>
      <c r="C124" s="57">
        <f>Beírás!$A$185</f>
        <v>0</v>
      </c>
      <c r="D124" s="58">
        <f>Beírás!F197</f>
        <v>0</v>
      </c>
    </row>
    <row r="125" spans="1:4" ht="6.75" customHeight="1">
      <c r="A125" s="55"/>
      <c r="B125" s="56"/>
      <c r="C125" s="57"/>
      <c r="D125" s="58"/>
    </row>
    <row r="126" spans="1:4" ht="6.75" customHeight="1">
      <c r="A126" s="55" t="s">
        <v>73</v>
      </c>
      <c r="B126" s="56">
        <f>Beírás!A203</f>
        <v>0</v>
      </c>
      <c r="C126" s="57">
        <f>Beírás!$A$201</f>
        <v>0</v>
      </c>
      <c r="D126" s="58">
        <f>Beírás!F203</f>
        <v>0</v>
      </c>
    </row>
    <row r="127" spans="1:4" ht="6.75" customHeight="1">
      <c r="A127" s="55"/>
      <c r="B127" s="56"/>
      <c r="C127" s="57"/>
      <c r="D127" s="58"/>
    </row>
    <row r="128" spans="1:4" ht="6.75" customHeight="1">
      <c r="A128" s="55" t="s">
        <v>74</v>
      </c>
      <c r="B128" s="56">
        <f>Beírás!A205</f>
        <v>0</v>
      </c>
      <c r="C128" s="57">
        <f>Beírás!$A$201</f>
        <v>0</v>
      </c>
      <c r="D128" s="58">
        <f>Beírás!F205</f>
        <v>0</v>
      </c>
    </row>
    <row r="129" spans="1:4" ht="6.75" customHeight="1">
      <c r="A129" s="55"/>
      <c r="B129" s="56"/>
      <c r="C129" s="57"/>
      <c r="D129" s="58"/>
    </row>
    <row r="130" spans="1:4" ht="6.75" customHeight="1">
      <c r="A130" s="55" t="s">
        <v>75</v>
      </c>
      <c r="B130" s="56">
        <f>Beírás!A207</f>
        <v>0</v>
      </c>
      <c r="C130" s="57">
        <f>Beírás!$A$201</f>
        <v>0</v>
      </c>
      <c r="D130" s="58">
        <f>Beírás!F207</f>
        <v>0</v>
      </c>
    </row>
    <row r="131" spans="1:4" ht="6.75" customHeight="1">
      <c r="A131" s="55"/>
      <c r="B131" s="56"/>
      <c r="C131" s="57"/>
      <c r="D131" s="58"/>
    </row>
    <row r="132" spans="1:4" ht="6.75" customHeight="1">
      <c r="A132" s="55" t="s">
        <v>76</v>
      </c>
      <c r="B132" s="56">
        <f>Beírás!A209</f>
        <v>0</v>
      </c>
      <c r="C132" s="57">
        <f>Beírás!$A$201</f>
        <v>0</v>
      </c>
      <c r="D132" s="58">
        <f>Beírás!F209</f>
        <v>0</v>
      </c>
    </row>
    <row r="133" spans="1:4" ht="6.75" customHeight="1">
      <c r="A133" s="55"/>
      <c r="B133" s="56"/>
      <c r="C133" s="57"/>
      <c r="D133" s="58"/>
    </row>
    <row r="134" spans="1:4" ht="6.75" customHeight="1">
      <c r="A134" s="55" t="s">
        <v>77</v>
      </c>
      <c r="B134" s="59">
        <f>Beírás!A211</f>
        <v>0</v>
      </c>
      <c r="C134" s="57">
        <f>Beírás!$A$201</f>
        <v>0</v>
      </c>
      <c r="D134" s="58">
        <f>Beírás!F211</f>
        <v>0</v>
      </c>
    </row>
    <row r="135" spans="1:4" ht="6.75" customHeight="1">
      <c r="A135" s="55"/>
      <c r="B135" s="59"/>
      <c r="C135" s="57"/>
      <c r="D135" s="58"/>
    </row>
    <row r="136" spans="1:4" ht="6.75" customHeight="1">
      <c r="A136" s="55" t="s">
        <v>78</v>
      </c>
      <c r="B136" s="56">
        <f>Beírás!A213</f>
        <v>0</v>
      </c>
      <c r="C136" s="57">
        <f>Beírás!$A$201</f>
        <v>0</v>
      </c>
      <c r="D136" s="58">
        <f>Beírás!F213</f>
        <v>0</v>
      </c>
    </row>
    <row r="137" spans="1:4" ht="6.75" customHeight="1">
      <c r="A137" s="55"/>
      <c r="B137" s="56"/>
      <c r="C137" s="57"/>
      <c r="D137" s="58"/>
    </row>
    <row r="138" spans="1:4" ht="6.75" customHeight="1">
      <c r="A138" s="55" t="s">
        <v>79</v>
      </c>
      <c r="B138" s="56">
        <f>Beírás!A219</f>
        <v>0</v>
      </c>
      <c r="C138" s="57">
        <f>Beírás!$A$217</f>
        <v>0</v>
      </c>
      <c r="D138" s="58">
        <f>Beírás!F219</f>
        <v>0</v>
      </c>
    </row>
    <row r="139" spans="1:4" ht="6.75" customHeight="1">
      <c r="A139" s="55"/>
      <c r="B139" s="56"/>
      <c r="C139" s="57"/>
      <c r="D139" s="58"/>
    </row>
    <row r="140" spans="1:4" ht="6.75" customHeight="1">
      <c r="A140" s="55" t="s">
        <v>80</v>
      </c>
      <c r="B140" s="56">
        <f>Beírás!A221</f>
        <v>0</v>
      </c>
      <c r="C140" s="57">
        <f>Beírás!$A$217</f>
        <v>0</v>
      </c>
      <c r="D140" s="58">
        <f>Beírás!F221</f>
        <v>0</v>
      </c>
    </row>
    <row r="141" spans="1:4" ht="6.75" customHeight="1">
      <c r="A141" s="55"/>
      <c r="B141" s="56"/>
      <c r="C141" s="57"/>
      <c r="D141" s="58"/>
    </row>
    <row r="142" spans="1:4" ht="6.75" customHeight="1">
      <c r="A142" s="55" t="s">
        <v>81</v>
      </c>
      <c r="B142" s="56">
        <f>Beírás!A223</f>
        <v>0</v>
      </c>
      <c r="C142" s="57">
        <f>Beírás!$A$217</f>
        <v>0</v>
      </c>
      <c r="D142" s="58">
        <f>Beírás!F223</f>
        <v>0</v>
      </c>
    </row>
    <row r="143" spans="1:4" ht="6.75" customHeight="1">
      <c r="A143" s="55"/>
      <c r="B143" s="56"/>
      <c r="C143" s="57"/>
      <c r="D143" s="58"/>
    </row>
    <row r="144" spans="1:4" ht="6.75" customHeight="1">
      <c r="A144" s="55" t="s">
        <v>82</v>
      </c>
      <c r="B144" s="56">
        <f>Beírás!A225</f>
        <v>0</v>
      </c>
      <c r="C144" s="57">
        <f>Beírás!$A$217</f>
        <v>0</v>
      </c>
      <c r="D144" s="58">
        <f>Beírás!F225</f>
        <v>0</v>
      </c>
    </row>
    <row r="145" spans="1:4" ht="6.75" customHeight="1">
      <c r="A145" s="55"/>
      <c r="B145" s="56"/>
      <c r="C145" s="57"/>
      <c r="D145" s="58"/>
    </row>
    <row r="146" spans="1:4" ht="6.75" customHeight="1">
      <c r="A146" s="55" t="s">
        <v>83</v>
      </c>
      <c r="B146" s="56">
        <f>Beírás!A227</f>
        <v>0</v>
      </c>
      <c r="C146" s="57">
        <f>Beírás!$A$217</f>
        <v>0</v>
      </c>
      <c r="D146" s="58">
        <f>Beírás!F227</f>
        <v>0</v>
      </c>
    </row>
    <row r="147" spans="1:4" ht="6.75" customHeight="1">
      <c r="A147" s="55"/>
      <c r="B147" s="56"/>
      <c r="C147" s="57"/>
      <c r="D147" s="58"/>
    </row>
    <row r="148" spans="1:4" ht="6.75" customHeight="1">
      <c r="A148" s="55" t="s">
        <v>84</v>
      </c>
      <c r="B148" s="56">
        <f>Beírás!A229</f>
        <v>0</v>
      </c>
      <c r="C148" s="57">
        <f>Beírás!$A$217</f>
        <v>0</v>
      </c>
      <c r="D148" s="58">
        <f>Beírás!F229</f>
        <v>0</v>
      </c>
    </row>
    <row r="149" spans="1:4" ht="6.75" customHeight="1">
      <c r="A149" s="55"/>
      <c r="B149" s="56"/>
      <c r="C149" s="57"/>
      <c r="D149" s="58"/>
    </row>
    <row r="150" spans="1:4" ht="6.75" customHeight="1">
      <c r="A150" s="55" t="s">
        <v>85</v>
      </c>
      <c r="B150" s="56">
        <f>Beírás!A235</f>
        <v>0</v>
      </c>
      <c r="C150" s="57">
        <f>Beírás!$A$233</f>
        <v>0</v>
      </c>
      <c r="D150" s="58">
        <f>Beírás!F235</f>
        <v>0</v>
      </c>
    </row>
    <row r="151" spans="1:4" ht="6.75" customHeight="1">
      <c r="A151" s="55"/>
      <c r="B151" s="56"/>
      <c r="C151" s="57"/>
      <c r="D151" s="58"/>
    </row>
    <row r="152" spans="1:4" ht="6.75" customHeight="1">
      <c r="A152" s="55" t="s">
        <v>86</v>
      </c>
      <c r="B152" s="56">
        <f>Beírás!A237</f>
        <v>0</v>
      </c>
      <c r="C152" s="57">
        <f>Beírás!$A$233</f>
        <v>0</v>
      </c>
      <c r="D152" s="58">
        <f>Beírás!F237</f>
        <v>0</v>
      </c>
    </row>
    <row r="153" spans="1:4" ht="6.75" customHeight="1">
      <c r="A153" s="55"/>
      <c r="B153" s="56"/>
      <c r="C153" s="57"/>
      <c r="D153" s="58"/>
    </row>
    <row r="154" spans="1:4" ht="6.75" customHeight="1">
      <c r="A154" s="55" t="s">
        <v>87</v>
      </c>
      <c r="B154" s="56">
        <f>Beírás!A239</f>
        <v>0</v>
      </c>
      <c r="C154" s="57">
        <f>Beírás!$A$233</f>
        <v>0</v>
      </c>
      <c r="D154" s="58">
        <f>Beírás!F239</f>
        <v>0</v>
      </c>
    </row>
    <row r="155" spans="1:4" ht="6.75" customHeight="1">
      <c r="A155" s="55"/>
      <c r="B155" s="56"/>
      <c r="C155" s="57"/>
      <c r="D155" s="58"/>
    </row>
    <row r="156" spans="1:4" ht="6.75" customHeight="1">
      <c r="A156" s="55" t="s">
        <v>88</v>
      </c>
      <c r="B156" s="56">
        <f>Beírás!A241</f>
        <v>0</v>
      </c>
      <c r="C156" s="57">
        <f>Beírás!$A$233</f>
        <v>0</v>
      </c>
      <c r="D156" s="58">
        <f>Beírás!F241</f>
        <v>0</v>
      </c>
    </row>
    <row r="157" spans="1:4" ht="6.75" customHeight="1">
      <c r="A157" s="55"/>
      <c r="B157" s="56"/>
      <c r="C157" s="57"/>
      <c r="D157" s="58"/>
    </row>
    <row r="158" spans="1:4" ht="6.75" customHeight="1">
      <c r="A158" s="55" t="s">
        <v>89</v>
      </c>
      <c r="B158" s="56">
        <f>Beírás!A243</f>
        <v>0</v>
      </c>
      <c r="C158" s="57">
        <f>Beírás!$A$233</f>
        <v>0</v>
      </c>
      <c r="D158" s="58">
        <f>Beírás!F243</f>
        <v>0</v>
      </c>
    </row>
    <row r="159" spans="1:4" ht="6.75" customHeight="1">
      <c r="A159" s="55"/>
      <c r="B159" s="56"/>
      <c r="C159" s="57"/>
      <c r="D159" s="58"/>
    </row>
    <row r="160" spans="1:4" ht="6.75" customHeight="1">
      <c r="A160" s="55" t="s">
        <v>90</v>
      </c>
      <c r="B160" s="56">
        <f>Beírás!A245</f>
        <v>0</v>
      </c>
      <c r="C160" s="57">
        <f>Beírás!$A$233</f>
        <v>0</v>
      </c>
      <c r="D160" s="58">
        <f>Beírás!F245</f>
        <v>0</v>
      </c>
    </row>
    <row r="161" spans="1:4" ht="6.75" customHeight="1">
      <c r="A161" s="55"/>
      <c r="B161" s="56"/>
      <c r="C161" s="57"/>
      <c r="D161" s="58"/>
    </row>
    <row r="162" spans="1:4" ht="6.75" customHeight="1">
      <c r="A162" s="55" t="s">
        <v>91</v>
      </c>
      <c r="B162" s="56">
        <f>Beírás!A251</f>
        <v>0</v>
      </c>
      <c r="C162" s="57">
        <f>Beírás!$A$249</f>
        <v>0</v>
      </c>
      <c r="D162" s="58">
        <f>Beírás!F251</f>
        <v>0</v>
      </c>
    </row>
    <row r="163" spans="1:4" ht="6.75" customHeight="1">
      <c r="A163" s="55"/>
      <c r="B163" s="56"/>
      <c r="C163" s="57"/>
      <c r="D163" s="58"/>
    </row>
    <row r="164" spans="1:4" ht="6.75" customHeight="1">
      <c r="A164" s="55" t="s">
        <v>92</v>
      </c>
      <c r="B164" s="56">
        <f>Beírás!A253</f>
        <v>0</v>
      </c>
      <c r="C164" s="57">
        <f>Beírás!$A$249</f>
        <v>0</v>
      </c>
      <c r="D164" s="58">
        <f>Beírás!F253</f>
        <v>0</v>
      </c>
    </row>
    <row r="165" spans="1:4" ht="6.75" customHeight="1">
      <c r="A165" s="55"/>
      <c r="B165" s="56"/>
      <c r="C165" s="57"/>
      <c r="D165" s="58"/>
    </row>
    <row r="166" spans="1:4" ht="6.75" customHeight="1">
      <c r="A166" s="55" t="s">
        <v>93</v>
      </c>
      <c r="B166" s="56">
        <f>Beírás!A255</f>
        <v>0</v>
      </c>
      <c r="C166" s="57">
        <f>Beírás!$A$249</f>
        <v>0</v>
      </c>
      <c r="D166" s="58">
        <f>Beírás!F255</f>
        <v>0</v>
      </c>
    </row>
    <row r="167" spans="1:4" ht="6.75" customHeight="1">
      <c r="A167" s="55"/>
      <c r="B167" s="56"/>
      <c r="C167" s="57"/>
      <c r="D167" s="58"/>
    </row>
    <row r="168" spans="1:4" ht="6.75" customHeight="1">
      <c r="A168" s="55" t="s">
        <v>94</v>
      </c>
      <c r="B168" s="56">
        <f>Beírás!A257</f>
        <v>0</v>
      </c>
      <c r="C168" s="57">
        <f>Beírás!$A$249</f>
        <v>0</v>
      </c>
      <c r="D168" s="58">
        <f>Beírás!F257</f>
        <v>0</v>
      </c>
    </row>
    <row r="169" spans="1:4" ht="6.75" customHeight="1">
      <c r="A169" s="55"/>
      <c r="B169" s="56"/>
      <c r="C169" s="57"/>
      <c r="D169" s="58"/>
    </row>
    <row r="170" spans="1:4" ht="6.75" customHeight="1">
      <c r="A170" s="55" t="s">
        <v>98</v>
      </c>
      <c r="B170" s="56">
        <f>Beírás!A259</f>
        <v>0</v>
      </c>
      <c r="C170" s="57">
        <f>Beírás!$A$249</f>
        <v>0</v>
      </c>
      <c r="D170" s="58">
        <f>Beírás!F259</f>
        <v>0</v>
      </c>
    </row>
    <row r="171" spans="1:4" ht="6.75" customHeight="1">
      <c r="A171" s="55"/>
      <c r="B171" s="56"/>
      <c r="C171" s="57"/>
      <c r="D171" s="58"/>
    </row>
    <row r="172" spans="1:4" ht="6.75" customHeight="1">
      <c r="A172" s="55" t="s">
        <v>99</v>
      </c>
      <c r="B172" s="56">
        <f>Beírás!A261</f>
        <v>0</v>
      </c>
      <c r="C172" s="57">
        <f>Beírás!$A$249</f>
        <v>0</v>
      </c>
      <c r="D172" s="58">
        <f>Beírás!F261</f>
        <v>0</v>
      </c>
    </row>
    <row r="173" spans="1:4" ht="6.75" customHeight="1">
      <c r="A173" s="55"/>
      <c r="B173" s="56"/>
      <c r="C173" s="57"/>
      <c r="D173" s="58"/>
    </row>
    <row r="174" spans="1:4" ht="6.75" customHeight="1">
      <c r="A174" s="55" t="s">
        <v>100</v>
      </c>
      <c r="B174" s="56">
        <f>Beírás!A7</f>
        <v>0</v>
      </c>
      <c r="C174" s="57">
        <f>Beírás!G7</f>
        <v>0</v>
      </c>
      <c r="D174" s="58">
        <f>Beírás!F7</f>
        <v>0</v>
      </c>
    </row>
    <row r="175" spans="1:4" ht="6.75" customHeight="1">
      <c r="A175" s="55"/>
      <c r="B175" s="56"/>
      <c r="C175" s="57"/>
      <c r="D175" s="58"/>
    </row>
    <row r="176" spans="1:4" ht="6.75" customHeight="1">
      <c r="A176" s="55" t="s">
        <v>101</v>
      </c>
      <c r="B176" s="56">
        <f>Beírás!A9</f>
        <v>0</v>
      </c>
      <c r="C176" s="57">
        <f>Beírás!G9</f>
        <v>0</v>
      </c>
      <c r="D176" s="58">
        <f>Beírás!F9</f>
        <v>0</v>
      </c>
    </row>
    <row r="177" spans="1:4" ht="6.75" customHeight="1">
      <c r="A177" s="55"/>
      <c r="B177" s="56"/>
      <c r="C177" s="57"/>
      <c r="D177" s="58"/>
    </row>
    <row r="178" spans="1:4" ht="6.75" customHeight="1">
      <c r="A178" s="55" t="s">
        <v>102</v>
      </c>
      <c r="B178" s="56">
        <f>Beírás!A11</f>
        <v>0</v>
      </c>
      <c r="C178" s="57">
        <f>Beírás!G11</f>
        <v>0</v>
      </c>
      <c r="D178" s="58">
        <f>Beírás!F11</f>
        <v>0</v>
      </c>
    </row>
    <row r="179" spans="1:4" ht="6.75" customHeight="1">
      <c r="A179" s="55"/>
      <c r="B179" s="56"/>
      <c r="C179" s="57"/>
      <c r="D179" s="58"/>
    </row>
    <row r="180" spans="1:4" ht="6.75" customHeight="1">
      <c r="A180" s="55" t="s">
        <v>103</v>
      </c>
      <c r="B180" s="56">
        <f>Beírás!A13</f>
        <v>0</v>
      </c>
      <c r="C180" s="57">
        <f>Beírás!G13</f>
        <v>0</v>
      </c>
      <c r="D180" s="58">
        <f>Beírás!F13</f>
        <v>0</v>
      </c>
    </row>
    <row r="181" spans="1:4" ht="6.75" customHeight="1">
      <c r="A181" s="55"/>
      <c r="B181" s="56"/>
      <c r="C181" s="57"/>
      <c r="D181" s="58"/>
    </row>
    <row r="182" spans="1:4" ht="6.75" customHeight="1">
      <c r="A182" s="55" t="s">
        <v>104</v>
      </c>
      <c r="B182" s="56">
        <f>Beírás!A15</f>
        <v>0</v>
      </c>
      <c r="C182" s="57">
        <f>Beírás!G15</f>
        <v>0</v>
      </c>
      <c r="D182" s="58">
        <f>Beírás!F15</f>
        <v>0</v>
      </c>
    </row>
    <row r="183" spans="1:4" ht="6.75" customHeight="1">
      <c r="A183" s="55"/>
      <c r="B183" s="56"/>
      <c r="C183" s="57"/>
      <c r="D183" s="58"/>
    </row>
    <row r="184" spans="1:4" ht="6.75" customHeight="1">
      <c r="A184" s="55" t="s">
        <v>105</v>
      </c>
      <c r="B184" s="56">
        <f>Beírás!A17</f>
        <v>0</v>
      </c>
      <c r="C184" s="57">
        <f>Beírás!G17</f>
        <v>0</v>
      </c>
      <c r="D184" s="58">
        <f>Beírás!F17</f>
        <v>0</v>
      </c>
    </row>
    <row r="185" spans="1:4" ht="6.75" customHeight="1">
      <c r="A185" s="55"/>
      <c r="B185" s="56"/>
      <c r="C185" s="57"/>
      <c r="D185" s="58"/>
    </row>
    <row r="186" spans="1:4" ht="6.75" customHeight="1">
      <c r="A186" s="55" t="s">
        <v>106</v>
      </c>
      <c r="B186" s="56">
        <f>Beírás!A19</f>
        <v>0</v>
      </c>
      <c r="C186" s="57">
        <f>Beírás!G19</f>
        <v>0</v>
      </c>
      <c r="D186" s="58">
        <f>Beírás!F19</f>
        <v>0</v>
      </c>
    </row>
    <row r="187" spans="1:4" ht="6.75" customHeight="1">
      <c r="A187" s="55"/>
      <c r="B187" s="56"/>
      <c r="C187" s="57"/>
      <c r="D187" s="58"/>
    </row>
    <row r="188" spans="1:4" ht="6.75" customHeight="1">
      <c r="A188" s="55" t="s">
        <v>107</v>
      </c>
      <c r="B188" s="56">
        <f>Beírás!A21</f>
        <v>0</v>
      </c>
      <c r="C188" s="57">
        <f>Beírás!G21</f>
        <v>0</v>
      </c>
      <c r="D188" s="58">
        <f>Beírás!F21</f>
        <v>0</v>
      </c>
    </row>
    <row r="189" spans="1:4" ht="6.75" customHeight="1">
      <c r="A189" s="55"/>
      <c r="B189" s="56"/>
      <c r="C189" s="57"/>
      <c r="D189" s="58"/>
    </row>
    <row r="190" spans="1:4" ht="6.75" customHeight="1">
      <c r="A190" s="55" t="s">
        <v>108</v>
      </c>
      <c r="B190" s="56">
        <f>Beírás!A23</f>
        <v>0</v>
      </c>
      <c r="C190" s="57">
        <f>Beírás!G23</f>
        <v>0</v>
      </c>
      <c r="D190" s="58">
        <f>Beírás!F23</f>
        <v>0</v>
      </c>
    </row>
    <row r="191" spans="1:4" ht="6.75" customHeight="1">
      <c r="A191" s="55"/>
      <c r="B191" s="56"/>
      <c r="C191" s="57"/>
      <c r="D191" s="58"/>
    </row>
    <row r="192" spans="1:4" ht="6.75" customHeight="1">
      <c r="A192" s="55" t="s">
        <v>109</v>
      </c>
      <c r="B192" s="56">
        <f>Beírás!A25</f>
        <v>0</v>
      </c>
      <c r="C192" s="57">
        <f>Beírás!G25</f>
        <v>0</v>
      </c>
      <c r="D192" s="58">
        <f>Beírás!F25</f>
        <v>0</v>
      </c>
    </row>
    <row r="193" spans="1:4" ht="6.75" customHeight="1">
      <c r="A193" s="55"/>
      <c r="B193" s="56"/>
      <c r="C193" s="57"/>
      <c r="D193" s="58"/>
    </row>
    <row r="194" spans="1:4" ht="6.75" customHeight="1">
      <c r="A194" s="55" t="s">
        <v>110</v>
      </c>
      <c r="B194" s="56">
        <f>Beírás!A27</f>
        <v>0</v>
      </c>
      <c r="C194" s="57">
        <f>Beírás!G27</f>
        <v>0</v>
      </c>
      <c r="D194" s="58">
        <f>Beírás!F27</f>
        <v>0</v>
      </c>
    </row>
    <row r="195" spans="1:4" ht="6.75" customHeight="1">
      <c r="A195" s="55"/>
      <c r="B195" s="56"/>
      <c r="C195" s="57"/>
      <c r="D195" s="58"/>
    </row>
    <row r="196" spans="1:4" ht="6.75" customHeight="1">
      <c r="A196" s="55" t="s">
        <v>111</v>
      </c>
      <c r="B196" s="56">
        <f>Beírás!A29</f>
        <v>0</v>
      </c>
      <c r="C196" s="57">
        <f>Beírás!G29</f>
        <v>0</v>
      </c>
      <c r="D196" s="58">
        <f>Beírás!F29</f>
        <v>0</v>
      </c>
    </row>
    <row r="197" spans="1:4" ht="6.75" customHeight="1">
      <c r="A197" s="55"/>
      <c r="B197" s="56"/>
      <c r="C197" s="57"/>
      <c r="D197" s="58"/>
    </row>
    <row r="198" spans="1:4" ht="6.75" customHeight="1">
      <c r="A198" s="55" t="s">
        <v>112</v>
      </c>
      <c r="B198" s="56">
        <f>Beírás!A31</f>
        <v>0</v>
      </c>
      <c r="C198" s="57">
        <f>Beírás!G31</f>
        <v>0</v>
      </c>
      <c r="D198" s="58">
        <f>Beírás!F31</f>
        <v>0</v>
      </c>
    </row>
    <row r="199" spans="1:4" ht="6.75" customHeight="1">
      <c r="A199" s="55"/>
      <c r="B199" s="56"/>
      <c r="C199" s="57"/>
      <c r="D199" s="58"/>
    </row>
    <row r="200" spans="1:4" ht="6.75" customHeight="1">
      <c r="A200" s="55" t="s">
        <v>113</v>
      </c>
      <c r="B200" s="56">
        <f>Beírás!A33</f>
        <v>0</v>
      </c>
      <c r="C200" s="57">
        <f>Beírás!G33</f>
        <v>0</v>
      </c>
      <c r="D200" s="58">
        <f>Beírás!F33</f>
        <v>0</v>
      </c>
    </row>
    <row r="201" spans="1:4" ht="6.75" customHeight="1">
      <c r="A201" s="55"/>
      <c r="B201" s="56"/>
      <c r="C201" s="57"/>
      <c r="D201" s="58"/>
    </row>
    <row r="202" spans="1:4" ht="6.75" customHeight="1">
      <c r="A202" s="55" t="s">
        <v>114</v>
      </c>
      <c r="B202" s="56">
        <f>Beírás!A35</f>
        <v>0</v>
      </c>
      <c r="C202" s="57">
        <f>Beírás!G35</f>
        <v>0</v>
      </c>
      <c r="D202" s="58">
        <f>Beírás!F35</f>
        <v>0</v>
      </c>
    </row>
    <row r="203" spans="1:4" ht="6.75" customHeight="1">
      <c r="A203" s="55"/>
      <c r="B203" s="56"/>
      <c r="C203" s="57"/>
      <c r="D203" s="58"/>
    </row>
    <row r="204" spans="1:4" ht="6.75" customHeight="1">
      <c r="A204" s="55" t="s">
        <v>115</v>
      </c>
      <c r="B204" s="56">
        <f>Beírás!A37</f>
        <v>0</v>
      </c>
      <c r="C204" s="57">
        <f>Beírás!G37</f>
        <v>0</v>
      </c>
      <c r="D204" s="58">
        <f>Beírás!F37</f>
        <v>0</v>
      </c>
    </row>
    <row r="205" spans="1:4" ht="6.75" customHeight="1">
      <c r="A205" s="55"/>
      <c r="B205" s="56"/>
      <c r="C205" s="57"/>
      <c r="D205" s="58"/>
    </row>
    <row r="206" spans="1:4" ht="6.75" customHeight="1">
      <c r="A206" s="55" t="s">
        <v>116</v>
      </c>
      <c r="B206" s="56"/>
      <c r="C206" s="57"/>
      <c r="D206" s="58"/>
    </row>
    <row r="207" spans="1:4" ht="6.75" customHeight="1">
      <c r="A207" s="55"/>
      <c r="B207" s="56"/>
      <c r="C207" s="57"/>
      <c r="D207" s="58"/>
    </row>
    <row r="208" spans="1:4" ht="6.75" customHeight="1">
      <c r="A208" s="55" t="s">
        <v>117</v>
      </c>
      <c r="B208" s="56"/>
      <c r="C208" s="57"/>
      <c r="D208" s="58"/>
    </row>
    <row r="209" spans="1:4" ht="6.75" customHeight="1">
      <c r="A209" s="55"/>
      <c r="B209" s="56"/>
      <c r="C209" s="57"/>
      <c r="D209" s="58"/>
    </row>
    <row r="210" spans="1:4" ht="6.75" customHeight="1">
      <c r="A210" s="55" t="s">
        <v>118</v>
      </c>
      <c r="B210" s="56"/>
      <c r="C210" s="57"/>
      <c r="D210" s="58"/>
    </row>
    <row r="211" spans="1:4" ht="6.75" customHeight="1">
      <c r="A211" s="55"/>
      <c r="B211" s="56"/>
      <c r="C211" s="57"/>
      <c r="D211" s="58"/>
    </row>
    <row r="212" spans="1:4" ht="6.75" customHeight="1">
      <c r="A212" s="55" t="s">
        <v>119</v>
      </c>
      <c r="B212" s="56"/>
      <c r="C212" s="57"/>
      <c r="D212" s="58"/>
    </row>
    <row r="213" spans="1:4" ht="6.75" customHeight="1">
      <c r="A213" s="55"/>
      <c r="B213" s="56"/>
      <c r="C213" s="57"/>
      <c r="D213" s="58"/>
    </row>
    <row r="214" spans="1:4" ht="6.75" customHeight="1">
      <c r="A214" s="55" t="s">
        <v>120</v>
      </c>
      <c r="B214" s="56"/>
      <c r="C214" s="57"/>
      <c r="D214" s="58"/>
    </row>
    <row r="215" spans="1:4" ht="6.75" customHeight="1">
      <c r="A215" s="55"/>
      <c r="B215" s="56"/>
      <c r="C215" s="57"/>
      <c r="D215" s="58"/>
    </row>
    <row r="216" spans="1:4" ht="6.75" customHeight="1">
      <c r="A216" s="55" t="s">
        <v>121</v>
      </c>
      <c r="B216" s="56"/>
      <c r="C216" s="57"/>
      <c r="D216" s="58"/>
    </row>
    <row r="217" spans="1:4" ht="6.75" customHeight="1">
      <c r="A217" s="55"/>
      <c r="B217" s="56"/>
      <c r="C217" s="57"/>
      <c r="D217" s="58"/>
    </row>
    <row r="218" spans="1:4" ht="6.75" customHeight="1">
      <c r="A218" s="55" t="s">
        <v>122</v>
      </c>
      <c r="B218" s="56"/>
      <c r="C218" s="57"/>
      <c r="D218" s="58"/>
    </row>
    <row r="219" spans="1:4" ht="6.75" customHeight="1">
      <c r="A219" s="55"/>
      <c r="B219" s="56"/>
      <c r="C219" s="57"/>
      <c r="D219" s="58"/>
    </row>
    <row r="220" spans="1:4" ht="6.75" customHeight="1">
      <c r="A220" s="55" t="s">
        <v>123</v>
      </c>
      <c r="B220" s="56"/>
      <c r="C220" s="57"/>
      <c r="D220" s="58"/>
    </row>
    <row r="221" spans="1:4" ht="6.75" customHeight="1">
      <c r="A221" s="55"/>
      <c r="B221" s="56"/>
      <c r="C221" s="57"/>
      <c r="D221" s="58"/>
    </row>
    <row r="222" spans="1:4" ht="6.75" customHeight="1">
      <c r="A222" s="55" t="s">
        <v>124</v>
      </c>
      <c r="B222" s="56"/>
      <c r="C222" s="57"/>
      <c r="D222" s="58"/>
    </row>
    <row r="223" spans="1:4" ht="6.75" customHeight="1">
      <c r="A223" s="55"/>
      <c r="B223" s="56"/>
      <c r="C223" s="57"/>
      <c r="D223" s="58"/>
    </row>
    <row r="224" spans="1:4" ht="6.75" customHeight="1">
      <c r="A224" s="55" t="s">
        <v>125</v>
      </c>
      <c r="B224" s="56"/>
      <c r="C224" s="57"/>
      <c r="D224" s="58"/>
    </row>
    <row r="225" spans="1:4" ht="6.75" customHeight="1">
      <c r="A225" s="55"/>
      <c r="B225" s="56"/>
      <c r="C225" s="57"/>
      <c r="D225" s="58"/>
    </row>
    <row r="226" spans="1:4" ht="6.75" customHeight="1">
      <c r="A226" s="55" t="s">
        <v>126</v>
      </c>
      <c r="B226" s="56"/>
      <c r="C226" s="57"/>
      <c r="D226" s="58"/>
    </row>
    <row r="227" spans="1:4" ht="6.75" customHeight="1">
      <c r="A227" s="55"/>
      <c r="B227" s="56"/>
      <c r="C227" s="57"/>
      <c r="D227" s="58"/>
    </row>
    <row r="228" spans="1:4" ht="6.75" customHeight="1">
      <c r="A228" s="55" t="s">
        <v>127</v>
      </c>
      <c r="B228" s="56"/>
      <c r="C228" s="57"/>
      <c r="D228" s="58"/>
    </row>
    <row r="229" spans="1:4" ht="6.75" customHeight="1">
      <c r="A229" s="55"/>
      <c r="B229" s="56"/>
      <c r="C229" s="57"/>
      <c r="D229" s="58"/>
    </row>
    <row r="230" spans="1:4" ht="6.75" customHeight="1">
      <c r="A230" s="55" t="s">
        <v>128</v>
      </c>
      <c r="B230" s="56"/>
      <c r="C230" s="57"/>
      <c r="D230" s="58"/>
    </row>
    <row r="231" spans="1:4" ht="6.75" customHeight="1">
      <c r="A231" s="55"/>
      <c r="B231" s="56"/>
      <c r="C231" s="57"/>
      <c r="D231" s="58"/>
    </row>
    <row r="232" spans="1:4" ht="6.75" customHeight="1">
      <c r="A232" s="55" t="s">
        <v>129</v>
      </c>
      <c r="B232" s="56"/>
      <c r="C232" s="57"/>
      <c r="D232" s="58"/>
    </row>
    <row r="233" spans="1:4" ht="6.75" customHeight="1">
      <c r="A233" s="55"/>
      <c r="B233" s="56"/>
      <c r="C233" s="57"/>
      <c r="D233" s="58"/>
    </row>
    <row r="234" spans="1:4" ht="6.75" customHeight="1">
      <c r="A234" s="55" t="s">
        <v>130</v>
      </c>
      <c r="B234" s="56"/>
      <c r="C234" s="57"/>
      <c r="D234" s="58"/>
    </row>
    <row r="235" spans="1:4" ht="6.75" customHeight="1">
      <c r="A235" s="55"/>
      <c r="B235" s="56"/>
      <c r="C235" s="57"/>
      <c r="D235" s="58"/>
    </row>
    <row r="236" spans="1:4" ht="6.75" customHeight="1">
      <c r="A236" s="55" t="s">
        <v>131</v>
      </c>
      <c r="B236" s="56"/>
      <c r="C236" s="57"/>
      <c r="D236" s="58"/>
    </row>
    <row r="237" spans="1:4" ht="6.75" customHeight="1">
      <c r="A237" s="55"/>
      <c r="B237" s="56"/>
      <c r="C237" s="57"/>
      <c r="D237" s="58"/>
    </row>
  </sheetData>
  <sheetProtection/>
  <mergeCells count="472">
    <mergeCell ref="A236:A237"/>
    <mergeCell ref="B236:B237"/>
    <mergeCell ref="C236:C237"/>
    <mergeCell ref="D236:D237"/>
    <mergeCell ref="A234:A235"/>
    <mergeCell ref="B234:B235"/>
    <mergeCell ref="C234:C235"/>
    <mergeCell ref="D234:D235"/>
    <mergeCell ref="A232:A233"/>
    <mergeCell ref="B232:B233"/>
    <mergeCell ref="C232:C233"/>
    <mergeCell ref="D232:D233"/>
    <mergeCell ref="A230:A231"/>
    <mergeCell ref="B230:B231"/>
    <mergeCell ref="C230:C231"/>
    <mergeCell ref="D230:D231"/>
    <mergeCell ref="A228:A229"/>
    <mergeCell ref="B228:B229"/>
    <mergeCell ref="C228:C229"/>
    <mergeCell ref="D228:D229"/>
    <mergeCell ref="A226:A227"/>
    <mergeCell ref="B226:B227"/>
    <mergeCell ref="C226:C227"/>
    <mergeCell ref="D226:D227"/>
    <mergeCell ref="A224:A225"/>
    <mergeCell ref="B224:B225"/>
    <mergeCell ref="C224:C225"/>
    <mergeCell ref="D224:D225"/>
    <mergeCell ref="A222:A223"/>
    <mergeCell ref="B222:B223"/>
    <mergeCell ref="C222:C223"/>
    <mergeCell ref="D222:D223"/>
    <mergeCell ref="A220:A221"/>
    <mergeCell ref="B220:B221"/>
    <mergeCell ref="C220:C221"/>
    <mergeCell ref="D220:D221"/>
    <mergeCell ref="A218:A219"/>
    <mergeCell ref="B218:B219"/>
    <mergeCell ref="C218:C219"/>
    <mergeCell ref="D218:D219"/>
    <mergeCell ref="A216:A217"/>
    <mergeCell ref="B216:B217"/>
    <mergeCell ref="C216:C217"/>
    <mergeCell ref="D216:D217"/>
    <mergeCell ref="A214:A215"/>
    <mergeCell ref="B214:B215"/>
    <mergeCell ref="C214:C215"/>
    <mergeCell ref="D214:D215"/>
    <mergeCell ref="A212:A213"/>
    <mergeCell ref="B212:B213"/>
    <mergeCell ref="C212:C213"/>
    <mergeCell ref="D212:D213"/>
    <mergeCell ref="A210:A211"/>
    <mergeCell ref="B210:B211"/>
    <mergeCell ref="C210:C211"/>
    <mergeCell ref="D210:D211"/>
    <mergeCell ref="A208:A209"/>
    <mergeCell ref="B208:B209"/>
    <mergeCell ref="C208:C209"/>
    <mergeCell ref="D208:D209"/>
    <mergeCell ref="A206:A207"/>
    <mergeCell ref="B206:B207"/>
    <mergeCell ref="C206:C207"/>
    <mergeCell ref="D206:D207"/>
    <mergeCell ref="A204:A205"/>
    <mergeCell ref="B204:B205"/>
    <mergeCell ref="C204:C205"/>
    <mergeCell ref="D204:D205"/>
    <mergeCell ref="A202:A203"/>
    <mergeCell ref="B202:B203"/>
    <mergeCell ref="C202:C203"/>
    <mergeCell ref="D202:D203"/>
    <mergeCell ref="A200:A201"/>
    <mergeCell ref="B200:B201"/>
    <mergeCell ref="C200:C201"/>
    <mergeCell ref="D200:D201"/>
    <mergeCell ref="A198:A199"/>
    <mergeCell ref="B198:B199"/>
    <mergeCell ref="C198:C199"/>
    <mergeCell ref="D198:D199"/>
    <mergeCell ref="A196:A197"/>
    <mergeCell ref="B196:B197"/>
    <mergeCell ref="C196:C197"/>
    <mergeCell ref="D196:D197"/>
    <mergeCell ref="A194:A195"/>
    <mergeCell ref="B194:B195"/>
    <mergeCell ref="C194:C195"/>
    <mergeCell ref="D194:D195"/>
    <mergeCell ref="A192:A193"/>
    <mergeCell ref="B192:B193"/>
    <mergeCell ref="C192:C193"/>
    <mergeCell ref="D192:D193"/>
    <mergeCell ref="A190:A191"/>
    <mergeCell ref="B190:B191"/>
    <mergeCell ref="C190:C191"/>
    <mergeCell ref="D190:D191"/>
    <mergeCell ref="A188:A189"/>
    <mergeCell ref="B188:B189"/>
    <mergeCell ref="C188:C189"/>
    <mergeCell ref="D188:D189"/>
    <mergeCell ref="A186:A187"/>
    <mergeCell ref="B186:B187"/>
    <mergeCell ref="C186:C187"/>
    <mergeCell ref="D186:D187"/>
    <mergeCell ref="A184:A185"/>
    <mergeCell ref="B184:B185"/>
    <mergeCell ref="C184:C185"/>
    <mergeCell ref="D184:D185"/>
    <mergeCell ref="A182:A183"/>
    <mergeCell ref="B182:B183"/>
    <mergeCell ref="C182:C183"/>
    <mergeCell ref="D182:D183"/>
    <mergeCell ref="A180:A181"/>
    <mergeCell ref="B180:B181"/>
    <mergeCell ref="C180:C181"/>
    <mergeCell ref="D180:D181"/>
    <mergeCell ref="A178:A179"/>
    <mergeCell ref="B178:B179"/>
    <mergeCell ref="C178:C179"/>
    <mergeCell ref="D178:D179"/>
    <mergeCell ref="A176:A177"/>
    <mergeCell ref="B176:B177"/>
    <mergeCell ref="C176:C177"/>
    <mergeCell ref="D176:D177"/>
    <mergeCell ref="A174:A175"/>
    <mergeCell ref="B174:B175"/>
    <mergeCell ref="C174:C175"/>
    <mergeCell ref="D174:D175"/>
    <mergeCell ref="A8:A9"/>
    <mergeCell ref="C8:C9"/>
    <mergeCell ref="D8:D9"/>
    <mergeCell ref="B2:B3"/>
    <mergeCell ref="B4:B5"/>
    <mergeCell ref="B6:B7"/>
    <mergeCell ref="B8:B9"/>
    <mergeCell ref="A2:A3"/>
    <mergeCell ref="A4:A5"/>
    <mergeCell ref="A6:A7"/>
    <mergeCell ref="C2:C3"/>
    <mergeCell ref="D2:D3"/>
    <mergeCell ref="C4:C5"/>
    <mergeCell ref="D4:D5"/>
    <mergeCell ref="C6:C7"/>
    <mergeCell ref="D6:D7"/>
    <mergeCell ref="C10:C11"/>
    <mergeCell ref="D10:D11"/>
    <mergeCell ref="A12:A13"/>
    <mergeCell ref="C12:C13"/>
    <mergeCell ref="D12:D13"/>
    <mergeCell ref="B10:B11"/>
    <mergeCell ref="B12:B13"/>
    <mergeCell ref="A10:A11"/>
    <mergeCell ref="A14:A15"/>
    <mergeCell ref="B14:B15"/>
    <mergeCell ref="C14:C15"/>
    <mergeCell ref="D14:D15"/>
    <mergeCell ref="A16:A17"/>
    <mergeCell ref="B16:B17"/>
    <mergeCell ref="C16:C17"/>
    <mergeCell ref="D16:D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A36:A37"/>
    <mergeCell ref="B36:B37"/>
    <mergeCell ref="C36:C37"/>
    <mergeCell ref="D36:D37"/>
    <mergeCell ref="A38:A39"/>
    <mergeCell ref="B38:B39"/>
    <mergeCell ref="C38:C39"/>
    <mergeCell ref="D38:D39"/>
    <mergeCell ref="A40:A41"/>
    <mergeCell ref="B40:B41"/>
    <mergeCell ref="C40:C41"/>
    <mergeCell ref="D40:D41"/>
    <mergeCell ref="A42:A43"/>
    <mergeCell ref="B42:B43"/>
    <mergeCell ref="C42:C43"/>
    <mergeCell ref="D42:D43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A64:A65"/>
    <mergeCell ref="B64:B65"/>
    <mergeCell ref="C64:C65"/>
    <mergeCell ref="D64:D65"/>
    <mergeCell ref="A66:A67"/>
    <mergeCell ref="B66:B67"/>
    <mergeCell ref="C66:C67"/>
    <mergeCell ref="D66:D67"/>
    <mergeCell ref="A68:A69"/>
    <mergeCell ref="B68:B69"/>
    <mergeCell ref="C68:C69"/>
    <mergeCell ref="D68:D69"/>
    <mergeCell ref="A70:A71"/>
    <mergeCell ref="B70:B71"/>
    <mergeCell ref="C70:C71"/>
    <mergeCell ref="D70:D71"/>
    <mergeCell ref="A72:A73"/>
    <mergeCell ref="B72:B73"/>
    <mergeCell ref="C72:C73"/>
    <mergeCell ref="D72:D73"/>
    <mergeCell ref="A74:A75"/>
    <mergeCell ref="B74:B75"/>
    <mergeCell ref="C74:C75"/>
    <mergeCell ref="D74:D75"/>
    <mergeCell ref="A76:A77"/>
    <mergeCell ref="B76:B77"/>
    <mergeCell ref="C76:C77"/>
    <mergeCell ref="D76:D77"/>
    <mergeCell ref="A78:A79"/>
    <mergeCell ref="B78:B79"/>
    <mergeCell ref="C78:C79"/>
    <mergeCell ref="D78:D79"/>
    <mergeCell ref="A80:A81"/>
    <mergeCell ref="B80:B81"/>
    <mergeCell ref="C80:C81"/>
    <mergeCell ref="D80:D81"/>
    <mergeCell ref="A82:A83"/>
    <mergeCell ref="B82:B83"/>
    <mergeCell ref="C82:C83"/>
    <mergeCell ref="D82:D83"/>
    <mergeCell ref="A84:A85"/>
    <mergeCell ref="B84:B85"/>
    <mergeCell ref="C84:C85"/>
    <mergeCell ref="D84:D85"/>
    <mergeCell ref="A86:A87"/>
    <mergeCell ref="B86:B87"/>
    <mergeCell ref="C86:C87"/>
    <mergeCell ref="D86:D87"/>
    <mergeCell ref="A88:A89"/>
    <mergeCell ref="B88:B89"/>
    <mergeCell ref="C88:C89"/>
    <mergeCell ref="D88:D89"/>
    <mergeCell ref="A90:A91"/>
    <mergeCell ref="B90:B91"/>
    <mergeCell ref="C90:C91"/>
    <mergeCell ref="D90:D91"/>
    <mergeCell ref="A92:A93"/>
    <mergeCell ref="B92:B93"/>
    <mergeCell ref="C92:C93"/>
    <mergeCell ref="D92:D93"/>
    <mergeCell ref="A94:A95"/>
    <mergeCell ref="B94:B95"/>
    <mergeCell ref="C94:C95"/>
    <mergeCell ref="D94:D95"/>
    <mergeCell ref="A96:A97"/>
    <mergeCell ref="B96:B97"/>
    <mergeCell ref="C96:C97"/>
    <mergeCell ref="D96:D97"/>
    <mergeCell ref="A98:A99"/>
    <mergeCell ref="B98:B99"/>
    <mergeCell ref="C98:C99"/>
    <mergeCell ref="D98:D99"/>
    <mergeCell ref="A140:A141"/>
    <mergeCell ref="B140:B141"/>
    <mergeCell ref="C140:C141"/>
    <mergeCell ref="D140:D141"/>
    <mergeCell ref="B100:B101"/>
    <mergeCell ref="C100:C101"/>
    <mergeCell ref="B142:B143"/>
    <mergeCell ref="C142:C143"/>
    <mergeCell ref="D142:D143"/>
    <mergeCell ref="A144:A145"/>
    <mergeCell ref="B144:B145"/>
    <mergeCell ref="C144:C145"/>
    <mergeCell ref="D144:D145"/>
    <mergeCell ref="B146:B147"/>
    <mergeCell ref="C146:C147"/>
    <mergeCell ref="D146:D147"/>
    <mergeCell ref="C118:C119"/>
    <mergeCell ref="D118:D119"/>
    <mergeCell ref="A120:A121"/>
    <mergeCell ref="A118:A119"/>
    <mergeCell ref="B122:B123"/>
    <mergeCell ref="C122:C123"/>
    <mergeCell ref="A142:A143"/>
    <mergeCell ref="A156:A157"/>
    <mergeCell ref="A154:A155"/>
    <mergeCell ref="A152:A153"/>
    <mergeCell ref="A150:A151"/>
    <mergeCell ref="A148:A149"/>
    <mergeCell ref="B148:B149"/>
    <mergeCell ref="B152:B153"/>
    <mergeCell ref="A122:A123"/>
    <mergeCell ref="A124:A125"/>
    <mergeCell ref="A126:A127"/>
    <mergeCell ref="A100:A101"/>
    <mergeCell ref="A104:A105"/>
    <mergeCell ref="A108:A109"/>
    <mergeCell ref="A112:A113"/>
    <mergeCell ref="A116:A117"/>
    <mergeCell ref="A106:A107"/>
    <mergeCell ref="A110:A111"/>
    <mergeCell ref="D100:D101"/>
    <mergeCell ref="A102:A103"/>
    <mergeCell ref="B102:B103"/>
    <mergeCell ref="C102:C103"/>
    <mergeCell ref="D102:D103"/>
    <mergeCell ref="B104:B105"/>
    <mergeCell ref="C104:C105"/>
    <mergeCell ref="D104:D105"/>
    <mergeCell ref="B106:B107"/>
    <mergeCell ref="C106:C107"/>
    <mergeCell ref="D106:D107"/>
    <mergeCell ref="B108:B109"/>
    <mergeCell ref="C108:C109"/>
    <mergeCell ref="D108:D109"/>
    <mergeCell ref="B110:B111"/>
    <mergeCell ref="C110:C111"/>
    <mergeCell ref="D110:D111"/>
    <mergeCell ref="B112:B113"/>
    <mergeCell ref="C112:C113"/>
    <mergeCell ref="D112:D113"/>
    <mergeCell ref="A114:A115"/>
    <mergeCell ref="B114:B115"/>
    <mergeCell ref="C114:C115"/>
    <mergeCell ref="D114:D115"/>
    <mergeCell ref="B116:B117"/>
    <mergeCell ref="C116:C117"/>
    <mergeCell ref="D116:D117"/>
    <mergeCell ref="D122:D123"/>
    <mergeCell ref="B120:B121"/>
    <mergeCell ref="C120:C121"/>
    <mergeCell ref="D120:D121"/>
    <mergeCell ref="B118:B119"/>
    <mergeCell ref="B124:B125"/>
    <mergeCell ref="C124:C125"/>
    <mergeCell ref="D124:D125"/>
    <mergeCell ref="B126:B127"/>
    <mergeCell ref="C126:C127"/>
    <mergeCell ref="D126:D127"/>
    <mergeCell ref="A128:A129"/>
    <mergeCell ref="B128:B129"/>
    <mergeCell ref="C128:C129"/>
    <mergeCell ref="D128:D129"/>
    <mergeCell ref="A130:A131"/>
    <mergeCell ref="B130:B131"/>
    <mergeCell ref="C130:C131"/>
    <mergeCell ref="D130:D131"/>
    <mergeCell ref="A132:A133"/>
    <mergeCell ref="B132:B133"/>
    <mergeCell ref="C132:C133"/>
    <mergeCell ref="D132:D133"/>
    <mergeCell ref="A134:A135"/>
    <mergeCell ref="B134:B135"/>
    <mergeCell ref="C134:C135"/>
    <mergeCell ref="D134:D135"/>
    <mergeCell ref="A136:A137"/>
    <mergeCell ref="B136:B137"/>
    <mergeCell ref="C136:C137"/>
    <mergeCell ref="D136:D137"/>
    <mergeCell ref="A138:A139"/>
    <mergeCell ref="B138:B139"/>
    <mergeCell ref="C138:C139"/>
    <mergeCell ref="D138:D139"/>
    <mergeCell ref="B150:B151"/>
    <mergeCell ref="C150:C151"/>
    <mergeCell ref="D150:D151"/>
    <mergeCell ref="C148:C149"/>
    <mergeCell ref="D148:D149"/>
    <mergeCell ref="A146:A147"/>
    <mergeCell ref="C152:C153"/>
    <mergeCell ref="D152:D153"/>
    <mergeCell ref="B154:B155"/>
    <mergeCell ref="C154:C155"/>
    <mergeCell ref="D154:D155"/>
    <mergeCell ref="B156:B157"/>
    <mergeCell ref="C156:C157"/>
    <mergeCell ref="D156:D157"/>
    <mergeCell ref="A158:A159"/>
    <mergeCell ref="B158:B159"/>
    <mergeCell ref="C158:C159"/>
    <mergeCell ref="D158:D159"/>
    <mergeCell ref="A160:A161"/>
    <mergeCell ref="B160:B161"/>
    <mergeCell ref="C160:C161"/>
    <mergeCell ref="D160:D161"/>
    <mergeCell ref="A162:A163"/>
    <mergeCell ref="B162:B163"/>
    <mergeCell ref="C162:C163"/>
    <mergeCell ref="D162:D163"/>
    <mergeCell ref="A164:A165"/>
    <mergeCell ref="B164:B165"/>
    <mergeCell ref="C164:C165"/>
    <mergeCell ref="D164:D165"/>
    <mergeCell ref="A166:A167"/>
    <mergeCell ref="B166:B167"/>
    <mergeCell ref="C166:C167"/>
    <mergeCell ref="D166:D167"/>
    <mergeCell ref="A168:A169"/>
    <mergeCell ref="B168:B169"/>
    <mergeCell ref="C168:C169"/>
    <mergeCell ref="D168:D169"/>
    <mergeCell ref="A170:A171"/>
    <mergeCell ref="B170:B171"/>
    <mergeCell ref="C170:C171"/>
    <mergeCell ref="D170:D171"/>
    <mergeCell ref="A172:A173"/>
    <mergeCell ref="B172:B173"/>
    <mergeCell ref="C172:C173"/>
    <mergeCell ref="D172:D17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bscgi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Zoli</dc:creator>
  <cp:keywords/>
  <dc:description/>
  <cp:lastModifiedBy>Dell</cp:lastModifiedBy>
  <cp:lastPrinted>2007-11-11T17:21:01Z</cp:lastPrinted>
  <dcterms:created xsi:type="dcterms:W3CDTF">2007-07-12T16:23:19Z</dcterms:created>
  <dcterms:modified xsi:type="dcterms:W3CDTF">2018-02-23T17:24:42Z</dcterms:modified>
  <cp:category/>
  <cp:version/>
  <cp:contentType/>
  <cp:contentStatus/>
</cp:coreProperties>
</file>