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activeTab="0"/>
  </bookViews>
  <sheets>
    <sheet name="Beírás" sheetId="1" r:id="rId1"/>
    <sheet name="Csapat" sheetId="2" r:id="rId2"/>
    <sheet name="Egyéni" sheetId="3" r:id="rId3"/>
  </sheets>
  <definedNames>
    <definedName name="_xlnm.Print_Area" localSheetId="0">'Beírás'!$A$1:$F$239</definedName>
  </definedNames>
  <calcPr fullCalcOnLoad="1"/>
</workbook>
</file>

<file path=xl/sharedStrings.xml><?xml version="1.0" encoding="utf-8"?>
<sst xmlns="http://schemas.openxmlformats.org/spreadsheetml/2006/main" count="257" uniqueCount="150">
  <si>
    <t>pont</t>
  </si>
  <si>
    <t>hoppi</t>
  </si>
  <si>
    <t>30-es f</t>
  </si>
  <si>
    <t>7 k-ös f</t>
  </si>
  <si>
    <t>30 m-es f</t>
  </si>
  <si>
    <t>tlabda</t>
  </si>
  <si>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</si>
  <si>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</si>
  <si>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</si>
  <si>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</si>
  <si>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</si>
  <si>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</si>
  <si>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</si>
  <si>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</si>
  <si>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</si>
  <si>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</si>
  <si>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</si>
  <si>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</si>
  <si>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</si>
  <si>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</si>
  <si>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</si>
  <si>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</si>
  <si>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</si>
  <si>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</si>
  <si>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</si>
  <si>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</si>
  <si>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</si>
  <si>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</si>
  <si>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</si>
  <si>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</si>
  <si>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</si>
  <si>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</si>
  <si>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</si>
  <si>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</si>
  <si>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</si>
  <si>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</si>
  <si>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</si>
  <si>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</si>
  <si>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</si>
  <si>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</si>
  <si>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</si>
  <si>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</si>
  <si>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</si>
  <si>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</si>
  <si>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</si>
  <si>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</si>
  <si>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</si>
  <si>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</si>
  <si>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</si>
  <si>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</si>
  <si>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</si>
  <si>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</si>
  <si>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</si>
  <si>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</si>
  <si>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</si>
  <si>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</si>
  <si>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</si>
  <si>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</si>
  <si>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</si>
  <si>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</si>
  <si>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</si>
  <si>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</si>
  <si>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</si>
  <si>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váltófutás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</si>
  <si>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</si>
  <si>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</si>
  <si>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</si>
  <si>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</si>
  <si>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</si>
  <si>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</si>
  <si>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</si>
  <si>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</si>
  <si>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</si>
  <si>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</si>
  <si>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</si>
  <si>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</si>
  <si>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</si>
  <si>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</si>
  <si>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</si>
  <si>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</si>
  <si>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</si>
  <si>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</si>
  <si>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</si>
  <si>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</si>
  <si>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</si>
  <si>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</si>
  <si>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</si>
  <si>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</si>
  <si>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</si>
  <si>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</si>
  <si>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</si>
  <si>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</si>
  <si>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</si>
  <si>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</si>
  <si>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</si>
  <si>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</si>
  <si>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</si>
  <si>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</si>
  <si>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</si>
  <si>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</si>
  <si>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</si>
  <si>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</si>
  <si>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</si>
  <si>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</si>
  <si>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Szent Imre Kat. Ált. Ráckeve</t>
  </si>
  <si>
    <t>Szijjártó Hanga</t>
  </si>
  <si>
    <t>Puja Dóra</t>
  </si>
  <si>
    <t>Mike Lili</t>
  </si>
  <si>
    <t xml:space="preserve">Ginál Dalma </t>
  </si>
  <si>
    <t>Zombori Anna</t>
  </si>
  <si>
    <t>Wágner Luca</t>
  </si>
  <si>
    <t>Kiskunlacháza</t>
  </si>
  <si>
    <t>Sinkó Liána</t>
  </si>
  <si>
    <t>Horák Zoé</t>
  </si>
  <si>
    <t>Nyitrai Alíz</t>
  </si>
  <si>
    <t>Csigi Karolina</t>
  </si>
  <si>
    <t>Törőcsik Eszter</t>
  </si>
  <si>
    <t>Hüse Liána Arina</t>
  </si>
  <si>
    <t>Bíró Lajos Ált. Isk Szigetszentmiklós</t>
  </si>
  <si>
    <t>Fricz Gréta</t>
  </si>
  <si>
    <t>Szalai Léna</t>
  </si>
  <si>
    <t>Burián Helga</t>
  </si>
  <si>
    <t>Kelemen Jázmin</t>
  </si>
  <si>
    <t>Vida Csenge</t>
  </si>
  <si>
    <t>Láposi Lili</t>
  </si>
  <si>
    <t>Kátai Zsófia</t>
  </si>
  <si>
    <t>Dankházi Helena Elizabeth</t>
  </si>
  <si>
    <t>Nagy Zsófia</t>
  </si>
  <si>
    <t>Szmoleinczki Leila</t>
  </si>
  <si>
    <t>László Bernadett</t>
  </si>
  <si>
    <t>Nóske Róza</t>
  </si>
  <si>
    <t>Gergely Dorka</t>
  </si>
  <si>
    <t>Tóth-varga Blanka</t>
  </si>
  <si>
    <t>Cserháti Zsófia</t>
  </si>
  <si>
    <t>Cser Zsófia</t>
  </si>
  <si>
    <t>Rupa Luca</t>
  </si>
  <si>
    <t>Kovács Enikő</t>
  </si>
  <si>
    <t>Magyar Zita</t>
  </si>
  <si>
    <t>Cser Viktória</t>
  </si>
  <si>
    <t>Ferenc Zsófia</t>
  </si>
  <si>
    <t>Vörös Jázmin</t>
  </si>
  <si>
    <t>Nagy Natália</t>
  </si>
  <si>
    <t>Balogh Kitti</t>
  </si>
  <si>
    <t>Szigetszentmárton</t>
  </si>
  <si>
    <t>Szijjártó Dóra</t>
  </si>
  <si>
    <t>Bujáki Leila</t>
  </si>
  <si>
    <t>Olár Noémi</t>
  </si>
  <si>
    <t>Naszvadi-Oláh Szonja</t>
  </si>
  <si>
    <t>Miklós Hanna Luca</t>
  </si>
  <si>
    <t>Pap-Szabó Flora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</si>
</sst>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F400]h:mm:ss\ AM/PM"/>
    <numFmt numFmtId="167" formatCode="[h]:mm:ss;@"/>
    <numFmt numFmtId="168" formatCode="mm:ss.0;@"/>
    <numFmt numFmtId="169" formatCode="ss.00"/>
    <numFmt numFmtId="170" formatCode="s.00"/>
    <numFmt numFmtId="171" formatCode="m:ss.00"/>
    <numFmt numFmtId="172" formatCode="m:s.00"/>
    <numFmt numFmtId="173" formatCode="0.0"/>
    <numFmt numFmtId="174" formatCode="General&quot; p&quot;"/>
    <numFmt numFmtId="175" formatCode="0.000"/>
    <numFmt numFmtId="176" formatCode="0.0000"/>
    <numFmt numFmtId="177" formatCode="0.00000"/>
    <numFmt numFmtId="178" formatCode="0&quot; p&quot;"/>
    <numFmt numFmtId="179" formatCode="[$-40E]yyyy\.\ mmmm\ d\.\,\ dddd"/>
  </numFmts>
  <fonts count="63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rgb="FF3333CC"/>
      <name val="Arial"/>
      <family val="2"/>
    </font>
    <font>
      <b/>
      <i/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4" fontId="6" fillId="0" borderId="11" xfId="0" applyNumberFormat="1" applyFont="1" applyBorder="1" applyAlignment="1">
      <alignment horizontal="center"/>
    </xf>
    <xf numFmtId="174" fontId="6" fillId="0" borderId="12" xfId="0" applyNumberFormat="1" applyFont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 indent="5"/>
    </xf>
    <xf numFmtId="0" fontId="12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 vertical="center"/>
    </xf>
    <xf numFmtId="178" fontId="13" fillId="34" borderId="13" xfId="0" applyNumberFormat="1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6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1" fillId="36" borderId="11" xfId="0" applyFont="1" applyFill="1" applyBorder="1" applyAlignment="1" applyProtection="1">
      <alignment horizontal="center"/>
      <protection locked="0"/>
    </xf>
    <xf numFmtId="2" fontId="61" fillId="33" borderId="11" xfId="0" applyNumberFormat="1" applyFont="1" applyFill="1" applyBorder="1" applyAlignment="1" applyProtection="1">
      <alignment horizontal="center"/>
      <protection locked="0"/>
    </xf>
    <xf numFmtId="2" fontId="61" fillId="36" borderId="11" xfId="0" applyNumberFormat="1" applyFont="1" applyFill="1" applyBorder="1" applyAlignment="1" applyProtection="1">
      <alignment horizontal="center"/>
      <protection locked="0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174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62" fillId="36" borderId="19" xfId="0" applyFont="1" applyFill="1" applyBorder="1" applyAlignment="1" applyProtection="1">
      <alignment horizontal="left" vertical="center"/>
      <protection locked="0"/>
    </xf>
    <xf numFmtId="0" fontId="62" fillId="36" borderId="20" xfId="0" applyFont="1" applyFill="1" applyBorder="1" applyAlignment="1" applyProtection="1">
      <alignment horizontal="left" vertical="center"/>
      <protection locked="0"/>
    </xf>
    <xf numFmtId="174" fontId="8" fillId="0" borderId="21" xfId="0" applyNumberFormat="1" applyFont="1" applyBorder="1" applyAlignment="1">
      <alignment horizontal="center" vertical="center"/>
    </xf>
    <xf numFmtId="174" fontId="8" fillId="0" borderId="22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62" fillId="36" borderId="19" xfId="0" applyFont="1" applyFill="1" applyBorder="1" applyAlignment="1">
      <alignment horizontal="left" vertical="center"/>
    </xf>
    <xf numFmtId="0" fontId="62" fillId="36" borderId="20" xfId="0" applyFont="1" applyFill="1" applyBorder="1" applyAlignment="1">
      <alignment horizontal="left" vertical="center"/>
    </xf>
    <xf numFmtId="178" fontId="18" fillId="0" borderId="21" xfId="0" applyNumberFormat="1" applyFont="1" applyBorder="1" applyAlignment="1">
      <alignment horizontal="center" vertical="center"/>
    </xf>
    <xf numFmtId="178" fontId="18" fillId="0" borderId="25" xfId="0" applyNumberFormat="1" applyFont="1" applyBorder="1" applyAlignment="1">
      <alignment horizontal="center" vertical="center"/>
    </xf>
    <xf numFmtId="171" fontId="18" fillId="36" borderId="14" xfId="0" applyNumberFormat="1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>
      <alignment horizontal="left" vertical="center"/>
    </xf>
    <xf numFmtId="0" fontId="3" fillId="35" borderId="0" xfId="0" applyFont="1" applyFill="1" applyAlignment="1">
      <alignment horizontal="center"/>
    </xf>
    <xf numFmtId="0" fontId="16" fillId="33" borderId="0" xfId="0" applyFont="1" applyFill="1" applyAlignment="1">
      <alignment horizontal="left"/>
    </xf>
    <xf numFmtId="174" fontId="17" fillId="33" borderId="0" xfId="0" applyNumberFormat="1" applyFont="1" applyFill="1" applyAlignment="1">
      <alignment horizontal="right"/>
    </xf>
    <xf numFmtId="0" fontId="14" fillId="33" borderId="0" xfId="0" applyFont="1" applyFill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X453"/>
  <sheetViews>
    <sheetView tabSelected="1" view="pageBreakPreview" zoomScale="80" zoomScaleSheetLayoutView="80" workbookViewId="0" topLeftCell="A43">
      <selection activeCell="F94" sqref="F94:F95"/>
    </sheetView>
  </sheetViews>
  <sheetFormatPr defaultColWidth="9.140625" defaultRowHeight="12.75"/>
  <cols>
    <col min="1" max="1" width="26.7109375" style="0" customWidth="1"/>
    <col min="2" max="2" width="8.57421875" style="0" customWidth="1"/>
    <col min="3" max="3" width="8.140625" style="0" customWidth="1"/>
    <col min="5" max="5" width="14.28125" style="0" bestFit="1" customWidth="1"/>
    <col min="6" max="6" width="19.57421875" style="0" bestFit="1" customWidth="1"/>
    <col min="7" max="7" width="10.28125" style="0" customWidth="1"/>
    <col min="9" max="9" width="17.00390625" style="0" hidden="1" customWidth="1"/>
    <col min="10" max="10" width="17.00390625" style="2" hidden="1" customWidth="1"/>
    <col min="11" max="13" width="17.00390625" style="0" hidden="1" customWidth="1"/>
    <col min="14" max="14" width="6.7109375" style="0" hidden="1" customWidth="1"/>
    <col min="15" max="15" width="20.28125" style="0" hidden="1" customWidth="1"/>
    <col min="16" max="16" width="17.00390625" style="0" hidden="1" customWidth="1"/>
    <col min="17" max="21" width="10.421875" style="0" customWidth="1"/>
  </cols>
  <sheetData>
    <row r="1" spans="10:15" ht="13.5" thickBot="1">
      <c r="J1" s="2" t="s">
        <v>1</v>
      </c>
      <c r="K1" t="s">
        <v>0</v>
      </c>
      <c r="L1" t="s">
        <v>2</v>
      </c>
      <c r="M1" t="s">
        <v>3</v>
      </c>
      <c r="N1" t="s">
        <v>0</v>
      </c>
      <c r="O1" t="s">
        <v>0</v>
      </c>
    </row>
    <row r="2" spans="1:15" ht="25.5" customHeight="1" thickTop="1">
      <c r="A2" s="28" t="s">
        <v>104</v>
      </c>
      <c r="B2" s="29"/>
      <c r="C2" s="29"/>
      <c r="D2" s="29"/>
      <c r="E2" s="29"/>
      <c r="F2" s="35"/>
      <c r="J2" s="2">
        <v>0</v>
      </c>
      <c r="K2">
        <v>0</v>
      </c>
      <c r="L2">
        <v>3.44999999984208</v>
      </c>
      <c r="M2" s="1">
        <v>0.0005787037037037038</v>
      </c>
      <c r="N2">
        <v>450</v>
      </c>
      <c r="O2">
        <v>0</v>
      </c>
    </row>
    <row r="3" spans="1:15" ht="12.75">
      <c r="A3" s="4" t="s">
        <v>7</v>
      </c>
      <c r="B3" s="5" t="s">
        <v>4</v>
      </c>
      <c r="C3" s="5" t="s">
        <v>1</v>
      </c>
      <c r="D3" s="5" t="s">
        <v>5</v>
      </c>
      <c r="E3" s="5" t="s">
        <v>6</v>
      </c>
      <c r="F3" s="36"/>
      <c r="J3" s="9">
        <v>2.17</v>
      </c>
      <c r="K3">
        <v>1</v>
      </c>
      <c r="M3" s="1">
        <v>0.0005810185185185186</v>
      </c>
      <c r="N3">
        <v>449</v>
      </c>
      <c r="O3">
        <v>2</v>
      </c>
    </row>
    <row r="4" spans="1:15" ht="12.75" customHeight="1">
      <c r="A4" s="30" t="s">
        <v>105</v>
      </c>
      <c r="B4" s="20">
        <v>5.11</v>
      </c>
      <c r="C4" s="19">
        <v>7.4</v>
      </c>
      <c r="D4" s="21">
        <v>7.65</v>
      </c>
      <c r="E4" s="23">
        <f>SUM(B5:D5)</f>
        <v>264</v>
      </c>
      <c r="F4" s="32">
        <f>SUM(E4:E15)-MIN(E4:E15)+F14</f>
        <v>1926</v>
      </c>
      <c r="J4" s="9">
        <v>2.47</v>
      </c>
      <c r="K4">
        <v>2</v>
      </c>
      <c r="M4" s="1">
        <v>0.000583333333333333</v>
      </c>
      <c r="N4">
        <v>448</v>
      </c>
      <c r="O4">
        <v>4</v>
      </c>
    </row>
    <row r="5" spans="1:15" ht="12.75" customHeight="1">
      <c r="A5" s="31"/>
      <c r="B5" s="6">
        <f>IF((B4)&lt;3.27,0,VLOOKUP(B4,$L$2:$O$452,3,TRUE))</f>
        <v>138</v>
      </c>
      <c r="C5" s="6">
        <f>VLOOKUP(C4,$J$1:$K$452,2,TRUE)</f>
        <v>59</v>
      </c>
      <c r="D5" s="6">
        <f>VLOOKUP(D4,$J$1:$K$452,2,TRUE)</f>
        <v>67</v>
      </c>
      <c r="E5" s="25"/>
      <c r="F5" s="33"/>
      <c r="J5" s="9">
        <v>2.77</v>
      </c>
      <c r="K5">
        <v>3</v>
      </c>
      <c r="M5" s="1">
        <v>0.000585648148148148</v>
      </c>
      <c r="N5">
        <v>447</v>
      </c>
      <c r="O5">
        <v>6</v>
      </c>
    </row>
    <row r="6" spans="1:15" ht="12.75" customHeight="1">
      <c r="A6" s="26" t="s">
        <v>106</v>
      </c>
      <c r="B6" s="22">
        <v>5.14</v>
      </c>
      <c r="C6" s="22">
        <v>6.92</v>
      </c>
      <c r="D6" s="22">
        <v>8.02</v>
      </c>
      <c r="E6" s="23">
        <f>SUM(B7:D7)</f>
        <v>265</v>
      </c>
      <c r="F6" s="33"/>
      <c r="J6" s="9">
        <v>3.07</v>
      </c>
      <c r="K6">
        <v>4</v>
      </c>
      <c r="M6" s="1">
        <v>0.000587962962962963</v>
      </c>
      <c r="N6">
        <v>446</v>
      </c>
      <c r="O6">
        <v>8</v>
      </c>
    </row>
    <row r="7" spans="1:15" ht="12.75" customHeight="1">
      <c r="A7" s="26"/>
      <c r="B7" s="6">
        <f>IF((B6)&lt;3.27,0,VLOOKUP(B6,$L$2:$O$452,3,TRUE))</f>
        <v>136</v>
      </c>
      <c r="C7" s="6">
        <f>VLOOKUP(C6,$J$1:$K$452,2,TRUE)</f>
        <v>50</v>
      </c>
      <c r="D7" s="6">
        <f>VLOOKUP(D6,$J$1:$K$452,2,TRUE)</f>
        <v>79</v>
      </c>
      <c r="E7" s="25"/>
      <c r="F7" s="33"/>
      <c r="J7" s="9">
        <v>3.37</v>
      </c>
      <c r="K7">
        <v>5</v>
      </c>
      <c r="L7">
        <v>3.45999999985336</v>
      </c>
      <c r="M7" s="1">
        <v>0.000590277777777778</v>
      </c>
      <c r="N7">
        <v>445</v>
      </c>
      <c r="O7">
        <v>10</v>
      </c>
    </row>
    <row r="8" spans="1:15" ht="12.75" customHeight="1">
      <c r="A8" s="26" t="s">
        <v>107</v>
      </c>
      <c r="B8" s="22">
        <v>5.16</v>
      </c>
      <c r="C8" s="22">
        <v>8.57</v>
      </c>
      <c r="D8" s="22">
        <v>7.84</v>
      </c>
      <c r="E8" s="23">
        <f>SUM(B9:D9)</f>
        <v>306</v>
      </c>
      <c r="F8" s="33"/>
      <c r="J8" s="9">
        <v>3.47</v>
      </c>
      <c r="K8">
        <v>6</v>
      </c>
      <c r="M8" s="1">
        <v>0.000592592592592593</v>
      </c>
      <c r="N8">
        <v>444</v>
      </c>
      <c r="O8">
        <v>12</v>
      </c>
    </row>
    <row r="9" spans="1:15" ht="12.75" customHeight="1">
      <c r="A9" s="26"/>
      <c r="B9" s="6">
        <f>IF((B8)&lt;3.27,0,VLOOKUP(B8,$L$2:$O$452,3,TRUE))</f>
        <v>135</v>
      </c>
      <c r="C9" s="6">
        <f>VLOOKUP(C8,$J$1:$K$452,2,TRUE)</f>
        <v>98</v>
      </c>
      <c r="D9" s="6">
        <f>VLOOKUP(D8,$J$1:$K$452,2,TRUE)</f>
        <v>73</v>
      </c>
      <c r="E9" s="25"/>
      <c r="F9" s="33"/>
      <c r="J9" s="9">
        <v>3.57</v>
      </c>
      <c r="K9">
        <v>7</v>
      </c>
      <c r="M9" s="1">
        <v>0.000594907407407407</v>
      </c>
      <c r="N9">
        <v>443</v>
      </c>
      <c r="O9">
        <v>14</v>
      </c>
    </row>
    <row r="10" spans="1:15" ht="12.75" customHeight="1">
      <c r="A10" s="26" t="s">
        <v>108</v>
      </c>
      <c r="B10" s="22">
        <v>5.65</v>
      </c>
      <c r="C10" s="22">
        <v>7.68</v>
      </c>
      <c r="D10" s="22">
        <v>4.83</v>
      </c>
      <c r="E10" s="23">
        <f>SUM(B11:D11)</f>
        <v>198</v>
      </c>
      <c r="F10" s="34"/>
      <c r="J10" s="9">
        <v>3.67</v>
      </c>
      <c r="K10">
        <v>8</v>
      </c>
      <c r="M10" s="1">
        <v>0.000597222222222222</v>
      </c>
      <c r="N10">
        <v>442</v>
      </c>
      <c r="O10">
        <v>16</v>
      </c>
    </row>
    <row r="11" spans="1:15" ht="12.75" customHeight="1">
      <c r="A11" s="26"/>
      <c r="B11" s="6">
        <f>IF((B10)&lt;3.27,0,VLOOKUP(B10,$L$2:$O$452,3,TRUE))</f>
        <v>111</v>
      </c>
      <c r="C11" s="6">
        <f>VLOOKUP(C10,$J$1:$K$452,2,TRUE)</f>
        <v>68</v>
      </c>
      <c r="D11" s="6">
        <f>VLOOKUP(D10,$J$1:$K$452,2,TRUE)</f>
        <v>19</v>
      </c>
      <c r="E11" s="25"/>
      <c r="F11" s="17" t="s">
        <v>63</v>
      </c>
      <c r="J11" s="9">
        <v>3.77</v>
      </c>
      <c r="K11">
        <v>9</v>
      </c>
      <c r="M11" s="1">
        <v>0.000599537037037037</v>
      </c>
      <c r="N11">
        <v>441</v>
      </c>
      <c r="O11">
        <v>18</v>
      </c>
    </row>
    <row r="12" spans="1:15" ht="12.75" customHeight="1">
      <c r="A12" s="26" t="s">
        <v>109</v>
      </c>
      <c r="B12" s="22">
        <v>5.37</v>
      </c>
      <c r="C12" s="22">
        <v>7.64</v>
      </c>
      <c r="D12" s="22">
        <v>7.02</v>
      </c>
      <c r="E12" s="23">
        <f>SUM(B13:D13)</f>
        <v>244</v>
      </c>
      <c r="F12" s="42">
        <v>0.0011561342592592593</v>
      </c>
      <c r="J12" s="9">
        <v>3.87</v>
      </c>
      <c r="K12">
        <v>10</v>
      </c>
      <c r="L12">
        <v>3.46999999986464</v>
      </c>
      <c r="M12" s="1">
        <v>0.000601851851851852</v>
      </c>
      <c r="N12">
        <v>440</v>
      </c>
      <c r="O12">
        <v>20</v>
      </c>
    </row>
    <row r="13" spans="1:15" ht="13.5" customHeight="1">
      <c r="A13" s="26"/>
      <c r="B13" s="6">
        <f>IF((B12)&lt;3.27,0,VLOOKUP(B12,$L$2:$O$452,3,TRUE))</f>
        <v>125</v>
      </c>
      <c r="C13" s="6">
        <f>VLOOKUP(C12,$J$1:$K$452,2,TRUE)</f>
        <v>67</v>
      </c>
      <c r="D13" s="6">
        <f>VLOOKUP(D12,$J$1:$K$452,2,TRUE)</f>
        <v>52</v>
      </c>
      <c r="E13" s="25"/>
      <c r="F13" s="42"/>
      <c r="J13" s="9">
        <v>3.97</v>
      </c>
      <c r="K13">
        <v>11</v>
      </c>
      <c r="M13" s="1">
        <v>0.000604166666666667</v>
      </c>
      <c r="N13">
        <v>439</v>
      </c>
      <c r="O13">
        <v>22</v>
      </c>
    </row>
    <row r="14" spans="1:15" ht="12.75">
      <c r="A14" s="26" t="s">
        <v>110</v>
      </c>
      <c r="B14" s="22">
        <v>5.57</v>
      </c>
      <c r="C14" s="22">
        <v>7.56</v>
      </c>
      <c r="D14" s="22">
        <v>6.95</v>
      </c>
      <c r="E14" s="23">
        <f>SUM(B15:D15)</f>
        <v>229</v>
      </c>
      <c r="F14" s="40">
        <f>IF(F12&lt;$M$2,0,1000-VLOOKUP(F12,$M$1:$O$452,3,TRUE))</f>
        <v>618</v>
      </c>
      <c r="J14" s="9">
        <v>4.07</v>
      </c>
      <c r="K14">
        <v>12</v>
      </c>
      <c r="M14" s="1">
        <v>0.000606481481481481</v>
      </c>
      <c r="N14">
        <v>438</v>
      </c>
      <c r="O14">
        <v>24</v>
      </c>
    </row>
    <row r="15" spans="1:15" ht="13.5" thickBot="1">
      <c r="A15" s="27"/>
      <c r="B15" s="7">
        <f>IF((B14)&lt;3.27,0,VLOOKUP(B14,$L$2:$O$452,3,TRUE))</f>
        <v>115</v>
      </c>
      <c r="C15" s="7">
        <f>VLOOKUP(C14,$J$1:$K$452,2,TRUE)</f>
        <v>64</v>
      </c>
      <c r="D15" s="7">
        <f>VLOOKUP(D14,$J$1:$K$452,2,TRUE)</f>
        <v>50</v>
      </c>
      <c r="E15" s="24"/>
      <c r="F15" s="41"/>
      <c r="J15" s="9">
        <v>4.17</v>
      </c>
      <c r="K15">
        <v>13</v>
      </c>
      <c r="M15" s="1">
        <v>0.000608796296296296</v>
      </c>
      <c r="N15">
        <v>437</v>
      </c>
      <c r="O15">
        <v>26</v>
      </c>
    </row>
    <row r="16" spans="3:15" ht="12" customHeight="1" thickTop="1">
      <c r="C16" s="2"/>
      <c r="F16" s="18"/>
      <c r="J16" s="9">
        <v>4.27</v>
      </c>
      <c r="K16">
        <v>14</v>
      </c>
      <c r="M16" s="1">
        <v>0.000611111111111111</v>
      </c>
      <c r="N16">
        <v>436</v>
      </c>
      <c r="O16">
        <v>28</v>
      </c>
    </row>
    <row r="17" spans="10:15" ht="12" customHeight="1" thickBot="1">
      <c r="J17" s="9">
        <v>4.37</v>
      </c>
      <c r="K17">
        <v>15</v>
      </c>
      <c r="L17">
        <v>3.47999999987592</v>
      </c>
      <c r="M17" s="1">
        <v>0.000613425925925926</v>
      </c>
      <c r="N17">
        <v>435</v>
      </c>
      <c r="O17">
        <v>30</v>
      </c>
    </row>
    <row r="18" spans="1:15" ht="25.5" customHeight="1" thickTop="1">
      <c r="A18" s="28"/>
      <c r="B18" s="29"/>
      <c r="C18" s="29"/>
      <c r="D18" s="29"/>
      <c r="E18" s="29"/>
      <c r="F18" s="35"/>
      <c r="J18" s="9">
        <v>4.47</v>
      </c>
      <c r="K18">
        <v>16</v>
      </c>
      <c r="M18" s="1">
        <v>0.000615740740740741</v>
      </c>
      <c r="N18">
        <v>434</v>
      </c>
      <c r="O18">
        <v>32</v>
      </c>
    </row>
    <row r="19" spans="1:15" ht="12.75" customHeight="1">
      <c r="A19" s="4" t="s">
        <v>7</v>
      </c>
      <c r="B19" s="5" t="s">
        <v>4</v>
      </c>
      <c r="C19" s="5" t="s">
        <v>1</v>
      </c>
      <c r="D19" s="5" t="s">
        <v>5</v>
      </c>
      <c r="E19" s="5" t="s">
        <v>6</v>
      </c>
      <c r="F19" s="36"/>
      <c r="I19" s="16"/>
      <c r="J19" s="9">
        <v>4.57</v>
      </c>
      <c r="K19">
        <v>17</v>
      </c>
      <c r="M19" s="1">
        <v>0.000618055555555555</v>
      </c>
      <c r="N19">
        <v>433</v>
      </c>
      <c r="O19">
        <v>34</v>
      </c>
    </row>
    <row r="20" spans="1:24" ht="12.75" customHeight="1">
      <c r="A20" s="38"/>
      <c r="B20" s="20"/>
      <c r="C20" s="19"/>
      <c r="D20" s="21"/>
      <c r="E20" s="23">
        <f>SUM(B21:D21)</f>
        <v>0</v>
      </c>
      <c r="F20" s="32">
        <f>SUM(E20:E31)-MIN(E20:E31)+F30</f>
        <v>0</v>
      </c>
      <c r="J20" s="9">
        <v>4.67</v>
      </c>
      <c r="K20">
        <v>18</v>
      </c>
      <c r="M20" s="1">
        <v>0.00062037037037037</v>
      </c>
      <c r="N20">
        <v>432</v>
      </c>
      <c r="O20">
        <v>36</v>
      </c>
      <c r="P20" s="2"/>
      <c r="Q20" s="2"/>
      <c r="R20" s="2"/>
      <c r="S20" s="2"/>
      <c r="T20" s="2"/>
      <c r="U20" s="2"/>
      <c r="V20" s="2"/>
      <c r="W20" s="2"/>
      <c r="X20" s="2"/>
    </row>
    <row r="21" spans="1:15" ht="12.75" customHeight="1">
      <c r="A21" s="39"/>
      <c r="B21" s="6">
        <f>IF((B20)&lt;3.27,0,VLOOKUP(B20,$L$2:$O$452,3,TRUE))</f>
        <v>0</v>
      </c>
      <c r="C21" s="6">
        <f>VLOOKUP(C20,$J$1:$K$452,2,TRUE)</f>
        <v>0</v>
      </c>
      <c r="D21" s="6">
        <f>VLOOKUP(D20,$J$1:$K$452,2,TRUE)</f>
        <v>0</v>
      </c>
      <c r="E21" s="25"/>
      <c r="F21" s="33"/>
      <c r="J21" s="9">
        <v>4.77</v>
      </c>
      <c r="K21">
        <v>19</v>
      </c>
      <c r="M21" s="1">
        <v>0.000622685185185185</v>
      </c>
      <c r="N21">
        <v>431</v>
      </c>
      <c r="O21">
        <v>38</v>
      </c>
    </row>
    <row r="22" spans="1:15" ht="12.75" customHeight="1">
      <c r="A22" s="37"/>
      <c r="B22" s="22"/>
      <c r="C22" s="22"/>
      <c r="D22" s="22"/>
      <c r="E22" s="23">
        <f>SUM(B23:D23)</f>
        <v>0</v>
      </c>
      <c r="F22" s="33"/>
      <c r="J22" s="9">
        <v>4.87</v>
      </c>
      <c r="K22">
        <v>20</v>
      </c>
      <c r="L22">
        <v>3.4899999998872</v>
      </c>
      <c r="M22" s="1">
        <v>0.000625</v>
      </c>
      <c r="N22">
        <v>430</v>
      </c>
      <c r="O22">
        <v>40</v>
      </c>
    </row>
    <row r="23" spans="1:15" ht="12.75" customHeight="1">
      <c r="A23" s="37"/>
      <c r="B23" s="6">
        <f>IF((B22)&lt;3.27,0,VLOOKUP(B22,$L$2:$O$452,3,TRUE))</f>
        <v>0</v>
      </c>
      <c r="C23" s="6">
        <f>VLOOKUP(C22,$J$1:$K$452,2,TRUE)</f>
        <v>0</v>
      </c>
      <c r="D23" s="6">
        <f>VLOOKUP(D22,$J$1:$K$452,2,TRUE)</f>
        <v>0</v>
      </c>
      <c r="E23" s="25"/>
      <c r="F23" s="33"/>
      <c r="J23" s="9">
        <v>4.97</v>
      </c>
      <c r="K23">
        <v>21</v>
      </c>
      <c r="M23" s="1">
        <v>0.000627314814814815</v>
      </c>
      <c r="N23">
        <v>429</v>
      </c>
      <c r="O23">
        <v>42</v>
      </c>
    </row>
    <row r="24" spans="1:17" ht="12.75" customHeight="1">
      <c r="A24" s="37"/>
      <c r="B24" s="22"/>
      <c r="C24" s="22"/>
      <c r="D24" s="22"/>
      <c r="E24" s="23">
        <f>SUM(B25:D25)</f>
        <v>0</v>
      </c>
      <c r="F24" s="33"/>
      <c r="J24" s="9">
        <v>5.07</v>
      </c>
      <c r="K24">
        <v>22</v>
      </c>
      <c r="M24" s="1">
        <v>0.000629629629629629</v>
      </c>
      <c r="N24">
        <v>428</v>
      </c>
      <c r="O24">
        <v>44</v>
      </c>
      <c r="Q24" s="2"/>
    </row>
    <row r="25" spans="1:17" ht="12.75" customHeight="1">
      <c r="A25" s="37"/>
      <c r="B25" s="6">
        <f>IF((B24)&lt;3.27,0,VLOOKUP(B24,$L$2:$O$452,3,TRUE))</f>
        <v>0</v>
      </c>
      <c r="C25" s="6">
        <f>VLOOKUP(C24,$J$1:$K$452,2,TRUE)</f>
        <v>0</v>
      </c>
      <c r="D25" s="6">
        <f>VLOOKUP(D24,$J$1:$K$452,2,TRUE)</f>
        <v>0</v>
      </c>
      <c r="E25" s="25"/>
      <c r="F25" s="33"/>
      <c r="J25" s="9">
        <v>5.17</v>
      </c>
      <c r="K25">
        <v>23</v>
      </c>
      <c r="M25" s="1">
        <v>0.000631944444444444</v>
      </c>
      <c r="N25">
        <v>427</v>
      </c>
      <c r="O25">
        <v>46</v>
      </c>
      <c r="Q25" s="2"/>
    </row>
    <row r="26" spans="1:17" ht="12.75" customHeight="1">
      <c r="A26" s="37"/>
      <c r="B26" s="22"/>
      <c r="C26" s="22"/>
      <c r="D26" s="22"/>
      <c r="E26" s="23">
        <f>SUM(B27:D27)</f>
        <v>0</v>
      </c>
      <c r="F26" s="34"/>
      <c r="J26" s="9">
        <v>5.27</v>
      </c>
      <c r="K26">
        <v>24</v>
      </c>
      <c r="M26" s="1">
        <v>0.000634259259259259</v>
      </c>
      <c r="N26">
        <v>426</v>
      </c>
      <c r="O26">
        <v>48</v>
      </c>
      <c r="Q26" s="2"/>
    </row>
    <row r="27" spans="1:17" ht="13.5" customHeight="1">
      <c r="A27" s="37"/>
      <c r="B27" s="6">
        <f>IF((B26)&lt;3.27,0,VLOOKUP(B26,$L$2:$O$452,3,TRUE))</f>
        <v>0</v>
      </c>
      <c r="C27" s="6">
        <f>VLOOKUP(C26,$J$1:$K$452,2,TRUE)</f>
        <v>0</v>
      </c>
      <c r="D27" s="6">
        <f>VLOOKUP(D26,$J$1:$K$452,2,TRUE)</f>
        <v>0</v>
      </c>
      <c r="E27" s="25"/>
      <c r="F27" s="17" t="s">
        <v>63</v>
      </c>
      <c r="J27" s="9">
        <v>5.37</v>
      </c>
      <c r="K27">
        <v>25</v>
      </c>
      <c r="L27">
        <v>3.49999999989848</v>
      </c>
      <c r="M27" s="1">
        <v>0.000636574074074074</v>
      </c>
      <c r="N27">
        <v>425</v>
      </c>
      <c r="O27">
        <v>50</v>
      </c>
      <c r="Q27" s="2"/>
    </row>
    <row r="28" spans="1:17" ht="13.5" customHeight="1">
      <c r="A28" s="37"/>
      <c r="B28" s="22"/>
      <c r="C28" s="22"/>
      <c r="D28" s="22"/>
      <c r="E28" s="23">
        <f>SUM(B29:D29)</f>
        <v>0</v>
      </c>
      <c r="F28" s="42"/>
      <c r="J28" s="9">
        <v>5.47</v>
      </c>
      <c r="K28">
        <v>26</v>
      </c>
      <c r="M28" s="1">
        <v>0.000638888888888889</v>
      </c>
      <c r="N28">
        <v>424</v>
      </c>
      <c r="O28">
        <v>52</v>
      </c>
      <c r="Q28" s="2"/>
    </row>
    <row r="29" spans="1:17" ht="13.5" customHeight="1">
      <c r="A29" s="37"/>
      <c r="B29" s="6">
        <f>IF((B28)&lt;3.27,0,VLOOKUP(B28,$L$2:$O$452,3,TRUE))</f>
        <v>0</v>
      </c>
      <c r="C29" s="6">
        <f>VLOOKUP(C28,$J$1:$K$452,2,TRUE)</f>
        <v>0</v>
      </c>
      <c r="D29" s="6">
        <f>VLOOKUP(D28,$J$1:$K$452,2,TRUE)</f>
        <v>0</v>
      </c>
      <c r="E29" s="25"/>
      <c r="F29" s="42"/>
      <c r="J29" s="9">
        <v>5.57</v>
      </c>
      <c r="K29">
        <v>27</v>
      </c>
      <c r="M29" s="1">
        <v>0.000641203703703703</v>
      </c>
      <c r="N29">
        <v>423</v>
      </c>
      <c r="O29">
        <v>54</v>
      </c>
      <c r="Q29" s="2"/>
    </row>
    <row r="30" spans="1:17" ht="13.5" customHeight="1">
      <c r="A30" s="37"/>
      <c r="B30" s="22"/>
      <c r="C30" s="22"/>
      <c r="D30" s="22"/>
      <c r="E30" s="23">
        <f>SUM(B31:D31)</f>
        <v>0</v>
      </c>
      <c r="F30" s="40">
        <f>IF(F28&lt;$M$2,0,1000-VLOOKUP(F28,$M$1:$O$452,3,TRUE))</f>
        <v>0</v>
      </c>
      <c r="J30" s="9">
        <v>5.67</v>
      </c>
      <c r="K30">
        <v>28</v>
      </c>
      <c r="M30" s="1">
        <v>0.000643518518518518</v>
      </c>
      <c r="N30">
        <v>422</v>
      </c>
      <c r="O30">
        <v>56</v>
      </c>
      <c r="Q30" s="2"/>
    </row>
    <row r="31" spans="1:17" ht="12.75" customHeight="1" thickBot="1">
      <c r="A31" s="43"/>
      <c r="B31" s="7">
        <f>IF((B30)&lt;3.27,0,VLOOKUP(B30,$L$2:$O$452,3,TRUE))</f>
        <v>0</v>
      </c>
      <c r="C31" s="7">
        <f>VLOOKUP(C30,$J$1:$K$452,2,TRUE)</f>
        <v>0</v>
      </c>
      <c r="D31" s="7">
        <f>VLOOKUP(D30,$J$1:$K$452,2,TRUE)</f>
        <v>0</v>
      </c>
      <c r="E31" s="24"/>
      <c r="F31" s="41"/>
      <c r="J31" s="9">
        <v>5.77</v>
      </c>
      <c r="K31">
        <v>29</v>
      </c>
      <c r="M31" s="1">
        <v>0.000645833333333333</v>
      </c>
      <c r="N31">
        <v>421</v>
      </c>
      <c r="O31">
        <v>58</v>
      </c>
      <c r="Q31" s="2"/>
    </row>
    <row r="32" spans="10:17" ht="12.75" customHeight="1" thickTop="1">
      <c r="J32" s="9">
        <v>5.87</v>
      </c>
      <c r="K32">
        <v>30</v>
      </c>
      <c r="L32">
        <v>3.50999999990976</v>
      </c>
      <c r="M32" s="1">
        <v>0.000648148148148148</v>
      </c>
      <c r="N32">
        <v>420</v>
      </c>
      <c r="O32">
        <v>60</v>
      </c>
      <c r="Q32" s="2"/>
    </row>
    <row r="33" spans="10:17" ht="12.75" customHeight="1" thickBot="1">
      <c r="J33" s="9">
        <v>5.97</v>
      </c>
      <c r="K33">
        <v>31</v>
      </c>
      <c r="M33" s="1">
        <v>0.000650462962962963</v>
      </c>
      <c r="N33">
        <v>419</v>
      </c>
      <c r="O33">
        <v>62</v>
      </c>
      <c r="Q33" s="2"/>
    </row>
    <row r="34" spans="1:17" ht="25.5" customHeight="1" thickTop="1">
      <c r="A34" s="28" t="s">
        <v>111</v>
      </c>
      <c r="B34" s="29"/>
      <c r="C34" s="29"/>
      <c r="D34" s="29"/>
      <c r="E34" s="29"/>
      <c r="F34" s="35"/>
      <c r="J34" s="9">
        <v>6.02</v>
      </c>
      <c r="K34">
        <v>32</v>
      </c>
      <c r="M34" s="1">
        <v>0.000652777777777777</v>
      </c>
      <c r="N34">
        <v>418</v>
      </c>
      <c r="O34">
        <v>64</v>
      </c>
      <c r="Q34" s="2"/>
    </row>
    <row r="35" spans="1:17" ht="12.75" customHeight="1">
      <c r="A35" s="4" t="s">
        <v>7</v>
      </c>
      <c r="B35" s="5" t="s">
        <v>4</v>
      </c>
      <c r="C35" s="5" t="s">
        <v>1</v>
      </c>
      <c r="D35" s="5" t="s">
        <v>5</v>
      </c>
      <c r="E35" s="5" t="s">
        <v>6</v>
      </c>
      <c r="F35" s="36"/>
      <c r="J35" s="9">
        <v>6.07</v>
      </c>
      <c r="K35">
        <v>33</v>
      </c>
      <c r="M35" s="1">
        <v>0.000655092592592592</v>
      </c>
      <c r="N35">
        <v>417</v>
      </c>
      <c r="O35">
        <v>66</v>
      </c>
      <c r="Q35" s="2"/>
    </row>
    <row r="36" spans="1:15" ht="12.75" customHeight="1">
      <c r="A36" s="30" t="s">
        <v>112</v>
      </c>
      <c r="B36" s="20">
        <v>5.94</v>
      </c>
      <c r="C36" s="19">
        <v>7.2</v>
      </c>
      <c r="D36" s="21">
        <v>6.3</v>
      </c>
      <c r="E36" s="23">
        <f>SUM(B37:D37)</f>
        <v>188</v>
      </c>
      <c r="F36" s="32">
        <f>SUM(E36:E47)-MIN(E36:E47)+F46</f>
        <v>1404</v>
      </c>
      <c r="J36" s="9">
        <v>6.12</v>
      </c>
      <c r="K36">
        <v>34</v>
      </c>
      <c r="M36" s="1">
        <v>0.000657407407407407</v>
      </c>
      <c r="N36">
        <v>416</v>
      </c>
      <c r="O36">
        <v>68</v>
      </c>
    </row>
    <row r="37" spans="1:15" ht="12.75" customHeight="1">
      <c r="A37" s="31"/>
      <c r="B37" s="6">
        <f>IF((B36)&lt;3.27,0,VLOOKUP(B36,$L$2:$O$452,3,TRUE))</f>
        <v>96</v>
      </c>
      <c r="C37" s="6">
        <f>VLOOKUP(C36,$J$1:$K$452,2,TRUE)</f>
        <v>55</v>
      </c>
      <c r="D37" s="6">
        <f>VLOOKUP(D36,$J$1:$K$452,2,TRUE)</f>
        <v>37</v>
      </c>
      <c r="E37" s="25"/>
      <c r="F37" s="33"/>
      <c r="J37" s="9">
        <v>6.17</v>
      </c>
      <c r="K37">
        <v>35</v>
      </c>
      <c r="L37">
        <v>3.51999999992104</v>
      </c>
      <c r="M37" s="1">
        <v>0.000659722222222222</v>
      </c>
      <c r="N37">
        <v>415</v>
      </c>
      <c r="O37">
        <v>70</v>
      </c>
    </row>
    <row r="38" spans="1:15" ht="12.75" customHeight="1">
      <c r="A38" s="26" t="s">
        <v>113</v>
      </c>
      <c r="B38" s="22">
        <v>6.09</v>
      </c>
      <c r="C38" s="22">
        <v>7</v>
      </c>
      <c r="D38" s="22">
        <v>6.3</v>
      </c>
      <c r="E38" s="23">
        <f>SUM(B39:D39)</f>
        <v>177</v>
      </c>
      <c r="F38" s="33"/>
      <c r="J38" s="9">
        <v>6.22</v>
      </c>
      <c r="K38">
        <v>36</v>
      </c>
      <c r="M38" s="1">
        <v>0.000662037037037037</v>
      </c>
      <c r="N38">
        <v>414</v>
      </c>
      <c r="O38">
        <v>72</v>
      </c>
    </row>
    <row r="39" spans="1:15" ht="12.75" customHeight="1">
      <c r="A39" s="26"/>
      <c r="B39" s="6">
        <f>IF((B38)&lt;3.27,0,VLOOKUP(B38,$L$2:$O$452,3,TRUE))</f>
        <v>89</v>
      </c>
      <c r="C39" s="6">
        <f>VLOOKUP(C38,$J$1:$K$452,2,TRUE)</f>
        <v>51</v>
      </c>
      <c r="D39" s="6">
        <f>VLOOKUP(D38,$J$1:$K$452,2,TRUE)</f>
        <v>37</v>
      </c>
      <c r="E39" s="25"/>
      <c r="F39" s="33"/>
      <c r="J39" s="9">
        <v>6.27</v>
      </c>
      <c r="K39">
        <v>37</v>
      </c>
      <c r="M39" s="1">
        <v>0.000664351851851851</v>
      </c>
      <c r="N39">
        <v>413</v>
      </c>
      <c r="O39">
        <v>74</v>
      </c>
    </row>
    <row r="40" spans="1:15" ht="12.75" customHeight="1">
      <c r="A40" s="26" t="s">
        <v>114</v>
      </c>
      <c r="B40" s="22">
        <v>6.03</v>
      </c>
      <c r="C40" s="22">
        <v>7.52</v>
      </c>
      <c r="D40" s="22">
        <v>5.33</v>
      </c>
      <c r="E40" s="23">
        <f>SUM(B41:D41)</f>
        <v>179</v>
      </c>
      <c r="F40" s="33"/>
      <c r="J40" s="9">
        <v>6.32</v>
      </c>
      <c r="K40">
        <v>38</v>
      </c>
      <c r="M40" s="1">
        <v>0.000666666666666666</v>
      </c>
      <c r="N40">
        <v>412</v>
      </c>
      <c r="O40">
        <v>76</v>
      </c>
    </row>
    <row r="41" spans="1:15" ht="13.5" customHeight="1">
      <c r="A41" s="26"/>
      <c r="B41" s="6">
        <f>IF((B40)&lt;3.27,0,VLOOKUP(B40,$L$2:$O$452,3,TRUE))</f>
        <v>92</v>
      </c>
      <c r="C41" s="6">
        <f>VLOOKUP(C40,$J$1:$K$452,2,TRUE)</f>
        <v>63</v>
      </c>
      <c r="D41" s="6">
        <f>VLOOKUP(D40,$J$1:$K$452,2,TRUE)</f>
        <v>24</v>
      </c>
      <c r="E41" s="25"/>
      <c r="F41" s="33"/>
      <c r="J41" s="9">
        <v>6.37</v>
      </c>
      <c r="K41">
        <v>39</v>
      </c>
      <c r="M41" s="1">
        <v>0.000668981481481481</v>
      </c>
      <c r="N41">
        <v>411</v>
      </c>
      <c r="O41">
        <v>78</v>
      </c>
    </row>
    <row r="42" spans="1:15" ht="12.75" customHeight="1">
      <c r="A42" s="26" t="s">
        <v>115</v>
      </c>
      <c r="B42" s="22">
        <v>5.92</v>
      </c>
      <c r="C42" s="22">
        <v>7.63</v>
      </c>
      <c r="D42" s="22">
        <v>7</v>
      </c>
      <c r="E42" s="23">
        <f>SUM(B43:D43)</f>
        <v>214</v>
      </c>
      <c r="F42" s="34"/>
      <c r="J42" s="9">
        <v>6.42</v>
      </c>
      <c r="K42">
        <v>40</v>
      </c>
      <c r="L42">
        <v>3.52999999993232</v>
      </c>
      <c r="M42" s="1">
        <v>0.000671296296296296</v>
      </c>
      <c r="N42">
        <v>410</v>
      </c>
      <c r="O42">
        <v>80</v>
      </c>
    </row>
    <row r="43" spans="1:15" ht="12.75" customHeight="1">
      <c r="A43" s="26"/>
      <c r="B43" s="6">
        <f>IF((B42)&lt;3.27,0,VLOOKUP(B42,$L$2:$O$452,3,TRUE))</f>
        <v>97</v>
      </c>
      <c r="C43" s="6">
        <f>VLOOKUP(C42,$J$1:$K$452,2,TRUE)</f>
        <v>66</v>
      </c>
      <c r="D43" s="6">
        <f>VLOOKUP(D42,$J$1:$K$452,2,TRUE)</f>
        <v>51</v>
      </c>
      <c r="E43" s="25"/>
      <c r="F43" s="17" t="s">
        <v>63</v>
      </c>
      <c r="J43" s="9">
        <v>6.47</v>
      </c>
      <c r="K43">
        <v>41</v>
      </c>
      <c r="M43" s="1">
        <v>0.000673611111111111</v>
      </c>
      <c r="N43">
        <v>409</v>
      </c>
      <c r="O43">
        <v>82</v>
      </c>
    </row>
    <row r="44" spans="1:15" ht="12.75" customHeight="1">
      <c r="A44" s="26" t="s">
        <v>116</v>
      </c>
      <c r="B44" s="22">
        <v>7.28</v>
      </c>
      <c r="C44" s="22">
        <v>6.91</v>
      </c>
      <c r="D44" s="22">
        <v>4.69</v>
      </c>
      <c r="E44" s="23">
        <f>SUM(B45:D45)</f>
        <v>96</v>
      </c>
      <c r="F44" s="42">
        <v>0.001341550925925926</v>
      </c>
      <c r="J44" s="9">
        <v>6.52</v>
      </c>
      <c r="K44">
        <v>42</v>
      </c>
      <c r="M44" s="1">
        <v>0.000675925925925925</v>
      </c>
      <c r="N44">
        <v>408</v>
      </c>
      <c r="O44">
        <v>84</v>
      </c>
    </row>
    <row r="45" spans="1:15" ht="12.75" customHeight="1">
      <c r="A45" s="26"/>
      <c r="B45" s="6">
        <f>IF((B44)&lt;3.27,0,VLOOKUP(B44,$L$2:$O$452,3,TRUE))</f>
        <v>29</v>
      </c>
      <c r="C45" s="6">
        <f>VLOOKUP(C44,$J$1:$K$452,2,TRUE)</f>
        <v>49</v>
      </c>
      <c r="D45" s="6">
        <f>VLOOKUP(D44,$J$1:$K$452,2,TRUE)</f>
        <v>18</v>
      </c>
      <c r="E45" s="25"/>
      <c r="F45" s="42"/>
      <c r="J45" s="9">
        <v>6.57</v>
      </c>
      <c r="K45">
        <v>43</v>
      </c>
      <c r="M45" s="1">
        <v>0.00067824074074074</v>
      </c>
      <c r="N45">
        <v>407</v>
      </c>
      <c r="O45">
        <v>86</v>
      </c>
    </row>
    <row r="46" spans="1:15" ht="12.75" customHeight="1">
      <c r="A46" s="26" t="s">
        <v>117</v>
      </c>
      <c r="B46" s="22">
        <v>6.67</v>
      </c>
      <c r="C46" s="22">
        <v>6.92</v>
      </c>
      <c r="D46" s="22">
        <v>5.32</v>
      </c>
      <c r="E46" s="23">
        <f>SUM(B47:D47)</f>
        <v>134</v>
      </c>
      <c r="F46" s="40">
        <f>IF(F44&lt;$M$2,0,1000-VLOOKUP(F44,$M$1:$O$452,3,TRUE))</f>
        <v>512</v>
      </c>
      <c r="J46" s="9">
        <v>6.62</v>
      </c>
      <c r="K46">
        <v>44</v>
      </c>
      <c r="M46" s="1">
        <v>0.000680555555555555</v>
      </c>
      <c r="N46">
        <v>406</v>
      </c>
      <c r="O46">
        <v>88</v>
      </c>
    </row>
    <row r="47" spans="1:15" ht="12.75" customHeight="1" thickBot="1">
      <c r="A47" s="27"/>
      <c r="B47" s="7">
        <f>IF((B46)&lt;3.27,0,VLOOKUP(B46,$L$2:$O$452,3,TRUE))</f>
        <v>60</v>
      </c>
      <c r="C47" s="7">
        <f>VLOOKUP(C46,$J$1:$K$452,2,TRUE)</f>
        <v>50</v>
      </c>
      <c r="D47" s="7">
        <f>VLOOKUP(D46,$J$1:$K$452,2,TRUE)</f>
        <v>24</v>
      </c>
      <c r="E47" s="24"/>
      <c r="F47" s="41"/>
      <c r="J47" s="9">
        <v>6.67</v>
      </c>
      <c r="K47">
        <v>45</v>
      </c>
      <c r="L47">
        <v>3.5399999999436</v>
      </c>
      <c r="M47" s="1">
        <v>0.00068287037037037</v>
      </c>
      <c r="N47">
        <v>405</v>
      </c>
      <c r="O47">
        <v>90</v>
      </c>
    </row>
    <row r="48" spans="10:15" ht="12.75" customHeight="1" thickTop="1">
      <c r="J48" s="9">
        <v>6.72</v>
      </c>
      <c r="K48">
        <v>46</v>
      </c>
      <c r="M48" s="1">
        <v>0.000685185185185185</v>
      </c>
      <c r="N48">
        <v>404</v>
      </c>
      <c r="O48">
        <v>92</v>
      </c>
    </row>
    <row r="49" spans="10:15" ht="12.75" customHeight="1" thickBot="1">
      <c r="J49" s="9">
        <v>6.77</v>
      </c>
      <c r="K49">
        <v>47</v>
      </c>
      <c r="M49" s="1">
        <v>0.0006875</v>
      </c>
      <c r="N49">
        <v>403</v>
      </c>
      <c r="O49">
        <v>94</v>
      </c>
    </row>
    <row r="50" spans="1:15" ht="25.5" customHeight="1" thickTop="1">
      <c r="A50" s="28" t="s">
        <v>118</v>
      </c>
      <c r="B50" s="29"/>
      <c r="C50" s="29"/>
      <c r="D50" s="29"/>
      <c r="E50" s="29"/>
      <c r="F50" s="35"/>
      <c r="J50" s="9">
        <v>6.82</v>
      </c>
      <c r="K50">
        <v>48</v>
      </c>
      <c r="M50" s="1">
        <v>0.000689814814814814</v>
      </c>
      <c r="N50">
        <v>402</v>
      </c>
      <c r="O50">
        <v>96</v>
      </c>
    </row>
    <row r="51" spans="1:15" ht="12.75" customHeight="1">
      <c r="A51" s="4" t="s">
        <v>7</v>
      </c>
      <c r="B51" s="5" t="s">
        <v>4</v>
      </c>
      <c r="C51" s="5" t="s">
        <v>1</v>
      </c>
      <c r="D51" s="5" t="s">
        <v>5</v>
      </c>
      <c r="E51" s="5" t="s">
        <v>6</v>
      </c>
      <c r="F51" s="36"/>
      <c r="J51" s="9">
        <v>6.87</v>
      </c>
      <c r="K51">
        <v>49</v>
      </c>
      <c r="M51" s="1">
        <v>0.000692129629629629</v>
      </c>
      <c r="N51">
        <v>401</v>
      </c>
      <c r="O51">
        <v>98</v>
      </c>
    </row>
    <row r="52" spans="1:15" ht="12.75" customHeight="1">
      <c r="A52" s="30" t="s">
        <v>119</v>
      </c>
      <c r="B52" s="20">
        <v>5.38</v>
      </c>
      <c r="C52" s="19">
        <v>7.03</v>
      </c>
      <c r="D52" s="21">
        <v>6.57</v>
      </c>
      <c r="E52" s="23">
        <f>SUM(B53:D53)</f>
        <v>219</v>
      </c>
      <c r="F52" s="32">
        <f>SUM(E52:E63)-MIN(E52:E63)+F62</f>
        <v>2000</v>
      </c>
      <c r="J52" s="9">
        <v>6.92</v>
      </c>
      <c r="K52">
        <v>50</v>
      </c>
      <c r="L52">
        <v>3.54999999995488</v>
      </c>
      <c r="M52" s="1">
        <v>0.000694444444444444</v>
      </c>
      <c r="N52">
        <v>400</v>
      </c>
      <c r="O52">
        <v>100</v>
      </c>
    </row>
    <row r="53" spans="1:15" ht="12.75" customHeight="1">
      <c r="A53" s="31"/>
      <c r="B53" s="6">
        <f>IF((B52)&lt;3.27,0,VLOOKUP(B52,$L$2:$O$452,3,TRUE))</f>
        <v>124</v>
      </c>
      <c r="C53" s="6">
        <f>VLOOKUP(C52,$J$1:$K$452,2,TRUE)</f>
        <v>52</v>
      </c>
      <c r="D53" s="6">
        <f>VLOOKUP(D52,$J$1:$K$452,2,TRUE)</f>
        <v>43</v>
      </c>
      <c r="E53" s="25"/>
      <c r="F53" s="33"/>
      <c r="J53" s="9">
        <v>6.97</v>
      </c>
      <c r="K53">
        <v>51</v>
      </c>
      <c r="M53" s="1">
        <v>0.000696759259259259</v>
      </c>
      <c r="N53">
        <v>399</v>
      </c>
      <c r="O53">
        <v>102</v>
      </c>
    </row>
    <row r="54" spans="1:15" ht="12.75" customHeight="1">
      <c r="A54" s="26" t="s">
        <v>120</v>
      </c>
      <c r="B54" s="22">
        <v>5.15</v>
      </c>
      <c r="C54" s="22">
        <v>8.56</v>
      </c>
      <c r="D54" s="22">
        <v>7.56</v>
      </c>
      <c r="E54" s="23">
        <f>SUM(B55:D55)</f>
        <v>297</v>
      </c>
      <c r="F54" s="33"/>
      <c r="J54" s="9">
        <v>7.02</v>
      </c>
      <c r="K54">
        <v>52</v>
      </c>
      <c r="M54" s="1">
        <v>0.000699074074074074</v>
      </c>
      <c r="N54">
        <v>398</v>
      </c>
      <c r="O54">
        <v>104</v>
      </c>
    </row>
    <row r="55" spans="1:15" ht="13.5" customHeight="1">
      <c r="A55" s="26"/>
      <c r="B55" s="6">
        <f>IF((B54)&lt;3.27,0,VLOOKUP(B54,$L$2:$O$452,3,TRUE))</f>
        <v>136</v>
      </c>
      <c r="C55" s="6">
        <f>VLOOKUP(C54,$J$1:$K$452,2,TRUE)</f>
        <v>97</v>
      </c>
      <c r="D55" s="6">
        <f>VLOOKUP(D54,$J$1:$K$452,2,TRUE)</f>
        <v>64</v>
      </c>
      <c r="E55" s="25"/>
      <c r="F55" s="33"/>
      <c r="J55" s="9">
        <v>7.07</v>
      </c>
      <c r="K55">
        <v>53</v>
      </c>
      <c r="M55" s="1">
        <v>0.000701388888888889</v>
      </c>
      <c r="N55">
        <v>397</v>
      </c>
      <c r="O55">
        <v>106</v>
      </c>
    </row>
    <row r="56" spans="1:15" ht="12.75" customHeight="1">
      <c r="A56" s="26" t="s">
        <v>121</v>
      </c>
      <c r="B56" s="22">
        <v>5.13</v>
      </c>
      <c r="C56" s="22">
        <v>8.82</v>
      </c>
      <c r="D56" s="22">
        <v>6.95</v>
      </c>
      <c r="E56" s="23">
        <f>SUM(B57:D57)</f>
        <v>293</v>
      </c>
      <c r="F56" s="33"/>
      <c r="J56" s="9">
        <v>7.12</v>
      </c>
      <c r="K56">
        <v>54</v>
      </c>
      <c r="M56" s="1">
        <v>0.000703703703703704</v>
      </c>
      <c r="N56">
        <v>396</v>
      </c>
      <c r="O56">
        <v>108</v>
      </c>
    </row>
    <row r="57" spans="1:15" ht="12.75" customHeight="1">
      <c r="A57" s="26"/>
      <c r="B57" s="6">
        <f>IF((B56)&lt;3.27,0,VLOOKUP(B56,$L$2:$O$452,3,TRUE))</f>
        <v>137</v>
      </c>
      <c r="C57" s="6">
        <f>VLOOKUP(C56,$J$1:$K$452,2,TRUE)</f>
        <v>106</v>
      </c>
      <c r="D57" s="6">
        <f>VLOOKUP(D56,$J$1:$K$452,2,TRUE)</f>
        <v>50</v>
      </c>
      <c r="E57" s="25"/>
      <c r="F57" s="33"/>
      <c r="J57" s="9">
        <v>7.17</v>
      </c>
      <c r="K57">
        <v>55</v>
      </c>
      <c r="L57">
        <v>3.55999999996616</v>
      </c>
      <c r="M57" s="1">
        <v>0.000706018518518519</v>
      </c>
      <c r="N57">
        <v>395</v>
      </c>
      <c r="O57">
        <v>110</v>
      </c>
    </row>
    <row r="58" spans="1:15" ht="12.75" customHeight="1">
      <c r="A58" s="26" t="s">
        <v>122</v>
      </c>
      <c r="B58" s="22">
        <v>5.17</v>
      </c>
      <c r="C58" s="22">
        <v>8.34</v>
      </c>
      <c r="D58" s="22">
        <v>5.8</v>
      </c>
      <c r="E58" s="23">
        <f>SUM(B59:D59)</f>
        <v>254</v>
      </c>
      <c r="F58" s="34"/>
      <c r="J58" s="9">
        <v>7.22</v>
      </c>
      <c r="K58">
        <v>56</v>
      </c>
      <c r="M58" s="1">
        <v>0.000708333333333334</v>
      </c>
      <c r="N58">
        <v>394</v>
      </c>
      <c r="O58">
        <v>112</v>
      </c>
    </row>
    <row r="59" spans="1:15" ht="12.75" customHeight="1">
      <c r="A59" s="26"/>
      <c r="B59" s="6">
        <f>IF((B58)&lt;3.27,0,VLOOKUP(B58,$L$2:$O$452,3,TRUE))</f>
        <v>135</v>
      </c>
      <c r="C59" s="6">
        <f>VLOOKUP(C58,$J$1:$K$452,2,TRUE)</f>
        <v>90</v>
      </c>
      <c r="D59" s="6">
        <f>VLOOKUP(D58,$J$1:$K$452,2,TRUE)</f>
        <v>29</v>
      </c>
      <c r="E59" s="25"/>
      <c r="F59" s="17" t="s">
        <v>63</v>
      </c>
      <c r="J59" s="9">
        <v>7.27</v>
      </c>
      <c r="K59">
        <v>57</v>
      </c>
      <c r="M59" s="1">
        <v>0.000710648148148149</v>
      </c>
      <c r="N59">
        <v>393</v>
      </c>
      <c r="O59">
        <v>114</v>
      </c>
    </row>
    <row r="60" spans="1:15" ht="12.75" customHeight="1">
      <c r="A60" s="26" t="s">
        <v>123</v>
      </c>
      <c r="B60" s="22">
        <v>5.07</v>
      </c>
      <c r="C60" s="22">
        <v>8.23</v>
      </c>
      <c r="D60" s="22">
        <v>5.69</v>
      </c>
      <c r="E60" s="23">
        <f>SUM(B61:D61)</f>
        <v>253</v>
      </c>
      <c r="F60" s="42">
        <v>0.001101851851851852</v>
      </c>
      <c r="J60" s="9">
        <v>7.32</v>
      </c>
      <c r="K60">
        <v>58</v>
      </c>
      <c r="M60" s="1">
        <v>0.000712962962962964</v>
      </c>
      <c r="N60">
        <v>392</v>
      </c>
      <c r="O60">
        <v>116</v>
      </c>
    </row>
    <row r="61" spans="1:15" ht="12.75" customHeight="1">
      <c r="A61" s="26"/>
      <c r="B61" s="6">
        <f>IF((B60)&lt;3.27,0,VLOOKUP(B60,$L$2:$O$452,3,TRUE))</f>
        <v>139</v>
      </c>
      <c r="C61" s="6">
        <f>VLOOKUP(C60,$J$1:$K$452,2,TRUE)</f>
        <v>86</v>
      </c>
      <c r="D61" s="6">
        <f>VLOOKUP(D60,$J$1:$K$452,2,TRUE)</f>
        <v>28</v>
      </c>
      <c r="E61" s="25"/>
      <c r="F61" s="42"/>
      <c r="J61" s="9">
        <v>7.37</v>
      </c>
      <c r="K61">
        <v>59</v>
      </c>
      <c r="M61" s="1">
        <v>0.000715277777777779</v>
      </c>
      <c r="N61">
        <v>391</v>
      </c>
      <c r="O61">
        <v>118</v>
      </c>
    </row>
    <row r="62" spans="1:15" ht="12.75" customHeight="1">
      <c r="A62" s="26" t="s">
        <v>124</v>
      </c>
      <c r="B62" s="22">
        <v>5.1</v>
      </c>
      <c r="C62" s="22">
        <v>8.01</v>
      </c>
      <c r="D62" s="22">
        <v>6.23</v>
      </c>
      <c r="E62" s="23">
        <f>SUM(B63:D63)</f>
        <v>253</v>
      </c>
      <c r="F62" s="40">
        <f>IF(F60&lt;$M$2,0,1000-VLOOKUP(F60,$M$1:$O$452,3,TRUE))</f>
        <v>650</v>
      </c>
      <c r="J62" s="9">
        <v>7.41999999999999</v>
      </c>
      <c r="K62">
        <v>60</v>
      </c>
      <c r="L62">
        <v>3.56999999997744</v>
      </c>
      <c r="M62" s="1">
        <v>0.000717592592592594</v>
      </c>
      <c r="N62">
        <v>390</v>
      </c>
      <c r="O62">
        <v>120</v>
      </c>
    </row>
    <row r="63" spans="1:15" ht="12.75" customHeight="1" thickBot="1">
      <c r="A63" s="27"/>
      <c r="B63" s="7">
        <f>IF((B62)&lt;3.27,0,VLOOKUP(B62,$L$2:$O$452,3,TRUE))</f>
        <v>138</v>
      </c>
      <c r="C63" s="7">
        <f>VLOOKUP(C62,$J$1:$K$452,2,TRUE)</f>
        <v>79</v>
      </c>
      <c r="D63" s="7">
        <f>VLOOKUP(D62,$J$1:$K$452,2,TRUE)</f>
        <v>36</v>
      </c>
      <c r="E63" s="24"/>
      <c r="F63" s="41"/>
      <c r="J63" s="9">
        <v>7.45</v>
      </c>
      <c r="K63">
        <v>61</v>
      </c>
      <c r="M63" s="1">
        <v>0.000719907407407409</v>
      </c>
      <c r="N63">
        <v>389</v>
      </c>
      <c r="O63">
        <v>122</v>
      </c>
    </row>
    <row r="64" spans="10:15" ht="12.75" customHeight="1" thickTop="1">
      <c r="J64" s="9">
        <v>7.48000000000001</v>
      </c>
      <c r="K64">
        <v>62</v>
      </c>
      <c r="M64" s="1">
        <v>0.000722222222222224</v>
      </c>
      <c r="N64">
        <v>388</v>
      </c>
      <c r="O64">
        <v>124</v>
      </c>
    </row>
    <row r="65" spans="10:15" ht="12.75" customHeight="1" thickBot="1">
      <c r="J65" s="9">
        <v>7.51000000000002</v>
      </c>
      <c r="K65">
        <v>63</v>
      </c>
      <c r="M65" s="1">
        <v>0.000724537037037039</v>
      </c>
      <c r="N65">
        <v>387</v>
      </c>
      <c r="O65">
        <v>126</v>
      </c>
    </row>
    <row r="66" spans="1:15" ht="25.5" customHeight="1" thickTop="1">
      <c r="A66" s="28" t="s">
        <v>111</v>
      </c>
      <c r="B66" s="29"/>
      <c r="C66" s="29"/>
      <c r="D66" s="29"/>
      <c r="E66" s="29"/>
      <c r="F66" s="35"/>
      <c r="J66" s="9">
        <v>7.54000000000003</v>
      </c>
      <c r="K66">
        <v>64</v>
      </c>
      <c r="M66" s="1">
        <v>0.000726851851851854</v>
      </c>
      <c r="N66">
        <v>386</v>
      </c>
      <c r="O66">
        <v>128</v>
      </c>
    </row>
    <row r="67" spans="1:15" ht="12.75" customHeight="1">
      <c r="A67" s="4" t="s">
        <v>7</v>
      </c>
      <c r="B67" s="5" t="s">
        <v>4</v>
      </c>
      <c r="C67" s="5" t="s">
        <v>1</v>
      </c>
      <c r="D67" s="5" t="s">
        <v>5</v>
      </c>
      <c r="E67" s="5" t="s">
        <v>6</v>
      </c>
      <c r="F67" s="36"/>
      <c r="J67" s="9">
        <v>7.57000000000004</v>
      </c>
      <c r="K67">
        <v>65</v>
      </c>
      <c r="L67">
        <v>3.57999999998872</v>
      </c>
      <c r="M67" s="1">
        <v>0.000729166666666669</v>
      </c>
      <c r="N67">
        <v>385</v>
      </c>
      <c r="O67">
        <v>130</v>
      </c>
    </row>
    <row r="68" spans="1:15" ht="12.75" customHeight="1">
      <c r="A68" s="30" t="s">
        <v>125</v>
      </c>
      <c r="B68" s="20">
        <v>5.43</v>
      </c>
      <c r="C68" s="19">
        <v>7.38</v>
      </c>
      <c r="D68" s="21">
        <v>5.93</v>
      </c>
      <c r="E68" s="23">
        <f>SUM(B69:D69)</f>
        <v>211</v>
      </c>
      <c r="F68" s="32">
        <f>SUM(E68:E79)-MIN(E68:E79)+F78</f>
        <v>1555</v>
      </c>
      <c r="J68" s="9">
        <v>7.60000000000005</v>
      </c>
      <c r="K68">
        <v>66</v>
      </c>
      <c r="M68" s="1">
        <v>0.000731481481481484</v>
      </c>
      <c r="N68">
        <v>384</v>
      </c>
      <c r="O68">
        <v>132</v>
      </c>
    </row>
    <row r="69" spans="1:15" ht="13.5" customHeight="1">
      <c r="A69" s="31"/>
      <c r="B69" s="6">
        <f>IF((B68)&lt;3.27,0,VLOOKUP(B68,$L$2:$O$452,3,TRUE))</f>
        <v>122</v>
      </c>
      <c r="C69" s="6">
        <f>VLOOKUP(C68,$J$1:$K$452,2,TRUE)</f>
        <v>59</v>
      </c>
      <c r="D69" s="6">
        <f>VLOOKUP(D68,$J$1:$K$452,2,TRUE)</f>
        <v>30</v>
      </c>
      <c r="E69" s="25"/>
      <c r="F69" s="33"/>
      <c r="J69" s="9">
        <v>7.63000000000006</v>
      </c>
      <c r="K69">
        <v>67</v>
      </c>
      <c r="M69" s="1">
        <v>0.000733796296296299</v>
      </c>
      <c r="N69">
        <v>383</v>
      </c>
      <c r="O69">
        <v>134</v>
      </c>
    </row>
    <row r="70" spans="1:15" ht="12.75" customHeight="1">
      <c r="A70" s="26" t="s">
        <v>126</v>
      </c>
      <c r="B70" s="22">
        <v>5.5</v>
      </c>
      <c r="C70" s="22">
        <v>7.41</v>
      </c>
      <c r="D70" s="22">
        <v>5.7</v>
      </c>
      <c r="E70" s="23">
        <f>SUM(B71:D71)</f>
        <v>205</v>
      </c>
      <c r="F70" s="33"/>
      <c r="J70" s="9">
        <v>7.66000000000007</v>
      </c>
      <c r="K70">
        <v>68</v>
      </c>
      <c r="M70" s="1">
        <v>0.000736111111111114</v>
      </c>
      <c r="N70">
        <v>382</v>
      </c>
      <c r="O70">
        <v>136</v>
      </c>
    </row>
    <row r="71" spans="1:15" ht="12.75" customHeight="1">
      <c r="A71" s="26"/>
      <c r="B71" s="6">
        <f>IF((B70)&lt;3.27,0,VLOOKUP(B70,$L$2:$O$452,3,TRUE))</f>
        <v>118</v>
      </c>
      <c r="C71" s="6">
        <f>VLOOKUP(C70,$J$1:$K$452,2,TRUE)</f>
        <v>59</v>
      </c>
      <c r="D71" s="6">
        <f>VLOOKUP(D70,$J$1:$K$452,2,TRUE)</f>
        <v>28</v>
      </c>
      <c r="E71" s="25"/>
      <c r="F71" s="33"/>
      <c r="J71" s="9">
        <v>7.69000000000008</v>
      </c>
      <c r="K71">
        <v>69</v>
      </c>
      <c r="M71" s="1">
        <v>0.000738425925925929</v>
      </c>
      <c r="N71">
        <v>381</v>
      </c>
      <c r="O71">
        <v>138</v>
      </c>
    </row>
    <row r="72" spans="1:15" ht="12.75" customHeight="1">
      <c r="A72" s="26" t="s">
        <v>127</v>
      </c>
      <c r="B72" s="22">
        <v>5.93</v>
      </c>
      <c r="C72" s="22">
        <v>7.5</v>
      </c>
      <c r="D72" s="22">
        <v>4.3</v>
      </c>
      <c r="E72" s="23">
        <f>SUM(B73:D73)</f>
        <v>173</v>
      </c>
      <c r="F72" s="33"/>
      <c r="J72" s="9">
        <v>7.72000000000009</v>
      </c>
      <c r="K72">
        <v>70</v>
      </c>
      <c r="L72">
        <v>3.59</v>
      </c>
      <c r="M72" s="1">
        <v>0.000740740740740744</v>
      </c>
      <c r="N72">
        <v>380</v>
      </c>
      <c r="O72">
        <v>140</v>
      </c>
    </row>
    <row r="73" spans="1:15" ht="12.75" customHeight="1">
      <c r="A73" s="26"/>
      <c r="B73" s="6">
        <f>IF((B72)&lt;3.27,0,VLOOKUP(B72,$L$2:$O$452,3,TRUE))</f>
        <v>97</v>
      </c>
      <c r="C73" s="6">
        <f>VLOOKUP(C72,$J$1:$K$452,2,TRUE)</f>
        <v>62</v>
      </c>
      <c r="D73" s="6">
        <f>VLOOKUP(D72,$J$1:$K$452,2,TRUE)</f>
        <v>14</v>
      </c>
      <c r="E73" s="25"/>
      <c r="F73" s="33"/>
      <c r="J73" s="9">
        <v>7.7500000000001</v>
      </c>
      <c r="K73">
        <v>71</v>
      </c>
      <c r="M73" s="1">
        <v>0.000743055555555559</v>
      </c>
      <c r="N73">
        <v>379</v>
      </c>
      <c r="O73">
        <v>142</v>
      </c>
    </row>
    <row r="74" spans="1:15" ht="12.75" customHeight="1">
      <c r="A74" s="26" t="s">
        <v>128</v>
      </c>
      <c r="B74" s="22">
        <v>5.72</v>
      </c>
      <c r="C74" s="22">
        <v>6.1</v>
      </c>
      <c r="D74" s="22">
        <v>6.92</v>
      </c>
      <c r="E74" s="23">
        <f>SUM(B75:D75)</f>
        <v>190</v>
      </c>
      <c r="F74" s="34"/>
      <c r="J74" s="9">
        <v>7.78000000000011</v>
      </c>
      <c r="K74">
        <v>72</v>
      </c>
      <c r="M74" s="1">
        <v>0.000745370370370374</v>
      </c>
      <c r="N74">
        <v>378</v>
      </c>
      <c r="O74">
        <v>144</v>
      </c>
    </row>
    <row r="75" spans="1:15" ht="12.75" customHeight="1">
      <c r="A75" s="26"/>
      <c r="B75" s="6">
        <f>IF((B74)&lt;3.27,0,VLOOKUP(B74,$L$2:$O$452,3,TRUE))</f>
        <v>107</v>
      </c>
      <c r="C75" s="6">
        <f>VLOOKUP(C74,$J$1:$K$452,2,TRUE)</f>
        <v>33</v>
      </c>
      <c r="D75" s="6">
        <f>VLOOKUP(D74,$J$1:$K$452,2,TRUE)</f>
        <v>50</v>
      </c>
      <c r="E75" s="25"/>
      <c r="F75" s="17" t="s">
        <v>63</v>
      </c>
      <c r="J75" s="9">
        <v>7.81000000000012</v>
      </c>
      <c r="K75">
        <v>73</v>
      </c>
      <c r="M75" s="1">
        <v>0.000747685185185189</v>
      </c>
      <c r="N75">
        <v>377</v>
      </c>
      <c r="O75">
        <v>146</v>
      </c>
    </row>
    <row r="76" spans="1:15" ht="12.75" customHeight="1">
      <c r="A76" s="26" t="s">
        <v>129</v>
      </c>
      <c r="B76" s="22">
        <v>5.69</v>
      </c>
      <c r="C76" s="22">
        <v>7.05</v>
      </c>
      <c r="D76" s="22">
        <v>5.73</v>
      </c>
      <c r="E76" s="23">
        <f>SUM(B77:D77)</f>
        <v>189</v>
      </c>
      <c r="F76" s="42">
        <v>0.0012859953703703705</v>
      </c>
      <c r="J76" s="9">
        <v>7.84000000000013</v>
      </c>
      <c r="K76">
        <v>74</v>
      </c>
      <c r="M76" s="1">
        <v>0.000750000000000004</v>
      </c>
      <c r="N76">
        <v>376</v>
      </c>
      <c r="O76">
        <v>148</v>
      </c>
    </row>
    <row r="77" spans="1:15" ht="12.75" customHeight="1">
      <c r="A77" s="26"/>
      <c r="B77" s="6">
        <f>IF((B76)&lt;3.27,0,VLOOKUP(B76,$L$2:$O$452,3,TRUE))</f>
        <v>109</v>
      </c>
      <c r="C77" s="6">
        <f>VLOOKUP(C76,$J$1:$K$452,2,TRUE)</f>
        <v>52</v>
      </c>
      <c r="D77" s="6">
        <f>VLOOKUP(D76,$J$1:$K$452,2,TRUE)</f>
        <v>28</v>
      </c>
      <c r="E77" s="25"/>
      <c r="F77" s="42"/>
      <c r="J77" s="9">
        <v>7.87000000000014</v>
      </c>
      <c r="K77">
        <v>75</v>
      </c>
      <c r="L77">
        <v>3.60000000001128</v>
      </c>
      <c r="M77" s="1">
        <v>0.000752314814814819</v>
      </c>
      <c r="N77">
        <v>375</v>
      </c>
      <c r="O77">
        <v>150</v>
      </c>
    </row>
    <row r="78" spans="1:15" ht="12.75" customHeight="1">
      <c r="A78" s="26" t="s">
        <v>130</v>
      </c>
      <c r="B78" s="22">
        <v>5.62</v>
      </c>
      <c r="C78" s="22">
        <v>7.16</v>
      </c>
      <c r="D78" s="22">
        <v>6.93</v>
      </c>
      <c r="E78" s="23">
        <f>SUM(B79:D79)</f>
        <v>216</v>
      </c>
      <c r="F78" s="40">
        <f>IF(F76&lt;$M$2,0,1000-VLOOKUP(F76,$M$1:$O$452,3,TRUE))</f>
        <v>544</v>
      </c>
      <c r="J78" s="9">
        <v>7.90000000000015</v>
      </c>
      <c r="K78">
        <v>76</v>
      </c>
      <c r="M78" s="1">
        <v>0.000755787037037037</v>
      </c>
      <c r="N78">
        <v>374</v>
      </c>
      <c r="O78">
        <v>152</v>
      </c>
    </row>
    <row r="79" spans="1:15" ht="12.75" customHeight="1" thickBot="1">
      <c r="A79" s="27"/>
      <c r="B79" s="7">
        <f>IF((B78)&lt;3.27,0,VLOOKUP(B78,$L$2:$O$452,3,TRUE))</f>
        <v>112</v>
      </c>
      <c r="C79" s="7">
        <f>VLOOKUP(C78,$J$1:$K$452,2,TRUE)</f>
        <v>54</v>
      </c>
      <c r="D79" s="7">
        <f>VLOOKUP(D78,$J$1:$K$452,2,TRUE)</f>
        <v>50</v>
      </c>
      <c r="E79" s="24"/>
      <c r="F79" s="41"/>
      <c r="J79" s="9">
        <v>7.93000000000016</v>
      </c>
      <c r="K79">
        <v>77</v>
      </c>
      <c r="M79" s="1">
        <v>0.000759259259259255</v>
      </c>
      <c r="N79">
        <v>373</v>
      </c>
      <c r="O79">
        <v>154</v>
      </c>
    </row>
    <row r="80" spans="10:15" ht="12.75" customHeight="1" thickTop="1">
      <c r="J80" s="9">
        <v>7.96000000000017</v>
      </c>
      <c r="K80">
        <v>78</v>
      </c>
      <c r="L80" s="2">
        <v>3.61000000001081</v>
      </c>
      <c r="M80" s="1">
        <v>0.000762731481481473</v>
      </c>
      <c r="N80">
        <v>372</v>
      </c>
      <c r="O80">
        <v>156</v>
      </c>
    </row>
    <row r="81" spans="10:15" ht="12.75" customHeight="1" thickBot="1">
      <c r="J81" s="9">
        <v>7.99000000000018</v>
      </c>
      <c r="K81">
        <v>79</v>
      </c>
      <c r="M81" s="1">
        <v>0.000766203703703691</v>
      </c>
      <c r="N81">
        <v>371</v>
      </c>
      <c r="O81">
        <v>158</v>
      </c>
    </row>
    <row r="82" spans="1:15" ht="25.5" customHeight="1" thickTop="1">
      <c r="A82" s="28" t="s">
        <v>111</v>
      </c>
      <c r="B82" s="29"/>
      <c r="C82" s="29"/>
      <c r="D82" s="29"/>
      <c r="E82" s="29"/>
      <c r="F82" s="35"/>
      <c r="J82" s="9">
        <v>8.02000000000019</v>
      </c>
      <c r="K82">
        <v>80</v>
      </c>
      <c r="M82" s="1">
        <v>0.000769675925925909</v>
      </c>
      <c r="N82">
        <v>370</v>
      </c>
      <c r="O82">
        <v>160</v>
      </c>
    </row>
    <row r="83" spans="1:15" ht="12.75" customHeight="1">
      <c r="A83" s="4" t="s">
        <v>7</v>
      </c>
      <c r="B83" s="5" t="s">
        <v>4</v>
      </c>
      <c r="C83" s="5" t="s">
        <v>1</v>
      </c>
      <c r="D83" s="5" t="s">
        <v>5</v>
      </c>
      <c r="E83" s="5" t="s">
        <v>6</v>
      </c>
      <c r="F83" s="36"/>
      <c r="J83" s="9">
        <v>8.0500000000002</v>
      </c>
      <c r="K83">
        <v>81</v>
      </c>
      <c r="L83">
        <v>3.62000000001034</v>
      </c>
      <c r="M83" s="1">
        <v>0.000773148148148127</v>
      </c>
      <c r="N83">
        <v>369</v>
      </c>
      <c r="O83">
        <v>162</v>
      </c>
    </row>
    <row r="84" spans="1:15" ht="12.75" customHeight="1">
      <c r="A84" s="30" t="s">
        <v>131</v>
      </c>
      <c r="B84" s="20">
        <v>5.19</v>
      </c>
      <c r="C84" s="19">
        <v>8.89</v>
      </c>
      <c r="D84" s="21">
        <v>10.55</v>
      </c>
      <c r="E84" s="23">
        <f>SUM(B85:D85)</f>
        <v>406</v>
      </c>
      <c r="F84" s="32">
        <f>SUM(E84:E95)-MIN(E84:E95)+F94</f>
        <v>2154</v>
      </c>
      <c r="J84" s="9">
        <v>8.08000000000021</v>
      </c>
      <c r="K84">
        <v>82</v>
      </c>
      <c r="M84" s="1">
        <v>0.000776620370370345</v>
      </c>
      <c r="N84">
        <v>368</v>
      </c>
      <c r="O84">
        <v>164</v>
      </c>
    </row>
    <row r="85" spans="1:15" ht="12.75" customHeight="1">
      <c r="A85" s="31"/>
      <c r="B85" s="6">
        <f>IF((B84)&lt;3.27,0,VLOOKUP(B84,$L$2:$O$452,3,TRUE))</f>
        <v>134</v>
      </c>
      <c r="C85" s="6">
        <f>VLOOKUP(C84,$J$1:$K$452,2,TRUE)</f>
        <v>108</v>
      </c>
      <c r="D85" s="6">
        <f>VLOOKUP(D84,$J$1:$K$452,2,TRUE)</f>
        <v>164</v>
      </c>
      <c r="E85" s="25"/>
      <c r="F85" s="33"/>
      <c r="J85" s="9">
        <v>8.11000000000022</v>
      </c>
      <c r="K85">
        <v>83</v>
      </c>
      <c r="M85" s="1">
        <v>0.000780092592592563</v>
      </c>
      <c r="N85">
        <v>367</v>
      </c>
      <c r="O85">
        <v>166</v>
      </c>
    </row>
    <row r="86" spans="1:15" ht="12.75" customHeight="1">
      <c r="A86" s="26" t="s">
        <v>132</v>
      </c>
      <c r="B86" s="22">
        <v>5.52</v>
      </c>
      <c r="C86" s="22">
        <v>7.61</v>
      </c>
      <c r="D86" s="22">
        <v>9.38</v>
      </c>
      <c r="E86" s="23">
        <f>SUM(B87:D87)</f>
        <v>308</v>
      </c>
      <c r="F86" s="33"/>
      <c r="J86" s="9">
        <v>8.14000000000023</v>
      </c>
      <c r="K86">
        <v>84</v>
      </c>
      <c r="L86" s="2">
        <v>3.63000000000987</v>
      </c>
      <c r="M86" s="1">
        <v>0.000783564814814781</v>
      </c>
      <c r="N86">
        <v>366</v>
      </c>
      <c r="O86">
        <v>168</v>
      </c>
    </row>
    <row r="87" spans="1:15" ht="12.75" customHeight="1">
      <c r="A87" s="26"/>
      <c r="B87" s="6">
        <f>IF((B86)&lt;3.27,0,VLOOKUP(B86,$L$2:$O$452,3,TRUE))</f>
        <v>117</v>
      </c>
      <c r="C87" s="6">
        <f>VLOOKUP(C86,$J$1:$K$452,2,TRUE)</f>
        <v>66</v>
      </c>
      <c r="D87" s="6">
        <f>VLOOKUP(D86,$J$1:$K$452,2,TRUE)</f>
        <v>125</v>
      </c>
      <c r="E87" s="25"/>
      <c r="F87" s="33"/>
      <c r="J87" s="9">
        <v>8.17000000000024</v>
      </c>
      <c r="K87">
        <v>85</v>
      </c>
      <c r="M87" s="1">
        <v>0.000787037037036999</v>
      </c>
      <c r="N87">
        <v>365</v>
      </c>
      <c r="O87">
        <v>170</v>
      </c>
    </row>
    <row r="88" spans="1:15" ht="12.75" customHeight="1">
      <c r="A88" s="26" t="s">
        <v>133</v>
      </c>
      <c r="B88" s="22">
        <v>5.57</v>
      </c>
      <c r="C88" s="22">
        <v>8.42</v>
      </c>
      <c r="D88" s="22">
        <v>7.6</v>
      </c>
      <c r="E88" s="23">
        <f>SUM(B89:D89)</f>
        <v>273</v>
      </c>
      <c r="F88" s="33"/>
      <c r="J88" s="9">
        <v>8.20000000000025</v>
      </c>
      <c r="K88">
        <v>86</v>
      </c>
      <c r="M88" s="1">
        <v>0.000790509259259217</v>
      </c>
      <c r="N88">
        <v>364</v>
      </c>
      <c r="O88">
        <v>172</v>
      </c>
    </row>
    <row r="89" spans="1:15" ht="12.75" customHeight="1">
      <c r="A89" s="26"/>
      <c r="B89" s="6">
        <f>IF((B88)&lt;3.27,0,VLOOKUP(B88,$L$2:$O$452,3,TRUE))</f>
        <v>115</v>
      </c>
      <c r="C89" s="6">
        <f>VLOOKUP(C88,$J$1:$K$452,2,TRUE)</f>
        <v>93</v>
      </c>
      <c r="D89" s="6">
        <f>VLOOKUP(D88,$J$1:$K$452,2,TRUE)</f>
        <v>65</v>
      </c>
      <c r="E89" s="25"/>
      <c r="F89" s="33"/>
      <c r="J89" s="9">
        <v>8.23000000000026</v>
      </c>
      <c r="K89">
        <v>87</v>
      </c>
      <c r="L89">
        <v>3.6400000000094</v>
      </c>
      <c r="M89" s="1">
        <v>0.000793981481481435</v>
      </c>
      <c r="N89">
        <v>363</v>
      </c>
      <c r="O89">
        <v>174</v>
      </c>
    </row>
    <row r="90" spans="1:15" ht="12.75" customHeight="1">
      <c r="A90" s="26" t="s">
        <v>134</v>
      </c>
      <c r="B90" s="22">
        <v>5.79</v>
      </c>
      <c r="C90" s="22">
        <v>7.33</v>
      </c>
      <c r="D90" s="22">
        <v>6.62</v>
      </c>
      <c r="E90" s="23">
        <f>SUM(B91:D91)</f>
        <v>206</v>
      </c>
      <c r="F90" s="34"/>
      <c r="J90" s="9">
        <v>8.26000000000027</v>
      </c>
      <c r="K90">
        <v>88</v>
      </c>
      <c r="M90" s="1">
        <v>0.000797453703703653</v>
      </c>
      <c r="N90">
        <v>362</v>
      </c>
      <c r="O90">
        <v>176</v>
      </c>
    </row>
    <row r="91" spans="1:15" ht="12.75" customHeight="1">
      <c r="A91" s="26"/>
      <c r="B91" s="6">
        <f>IF((B90)&lt;3.27,0,VLOOKUP(B90,$L$2:$O$452,3,TRUE))</f>
        <v>104</v>
      </c>
      <c r="C91" s="6">
        <f>VLOOKUP(C90,$J$1:$K$452,2,TRUE)</f>
        <v>58</v>
      </c>
      <c r="D91" s="6">
        <f>VLOOKUP(D90,$J$1:$K$452,2,TRUE)</f>
        <v>44</v>
      </c>
      <c r="E91" s="25"/>
      <c r="F91" s="17" t="s">
        <v>63</v>
      </c>
      <c r="J91" s="9">
        <v>8.29000000000028</v>
      </c>
      <c r="K91">
        <v>89</v>
      </c>
      <c r="M91" s="1">
        <v>0.000800925925925871</v>
      </c>
      <c r="N91">
        <v>361</v>
      </c>
      <c r="O91">
        <v>178</v>
      </c>
    </row>
    <row r="92" spans="1:15" ht="12.75" customHeight="1">
      <c r="A92" s="26" t="s">
        <v>135</v>
      </c>
      <c r="B92" s="22">
        <v>5.66</v>
      </c>
      <c r="C92" s="22">
        <v>6.93</v>
      </c>
      <c r="D92" s="22">
        <v>7.68</v>
      </c>
      <c r="E92" s="23">
        <f>SUM(B93:D93)</f>
        <v>228</v>
      </c>
      <c r="F92" s="42">
        <v>0.0011785879629629629</v>
      </c>
      <c r="J92" s="9">
        <v>8.32000000000029</v>
      </c>
      <c r="K92">
        <v>90</v>
      </c>
      <c r="L92" s="2">
        <v>3.65000000000893</v>
      </c>
      <c r="M92" s="1">
        <v>0.000804398148148089</v>
      </c>
      <c r="N92">
        <v>360</v>
      </c>
      <c r="O92">
        <v>180</v>
      </c>
    </row>
    <row r="93" spans="1:15" ht="12.75" customHeight="1">
      <c r="A93" s="26"/>
      <c r="B93" s="6">
        <f>IF((B92)&lt;3.27,0,VLOOKUP(B92,$L$2:$O$452,3,TRUE))</f>
        <v>110</v>
      </c>
      <c r="C93" s="6">
        <f>VLOOKUP(C92,$J$1:$K$452,2,TRUE)</f>
        <v>50</v>
      </c>
      <c r="D93" s="6">
        <f>VLOOKUP(D92,$J$1:$K$452,2,TRUE)</f>
        <v>68</v>
      </c>
      <c r="E93" s="25"/>
      <c r="F93" s="42"/>
      <c r="J93" s="9">
        <v>8.3500000000003</v>
      </c>
      <c r="K93">
        <v>91</v>
      </c>
      <c r="M93" s="1">
        <v>0.000807870370370307</v>
      </c>
      <c r="N93">
        <v>359</v>
      </c>
      <c r="O93">
        <v>182</v>
      </c>
    </row>
    <row r="94" spans="1:15" ht="12.75" customHeight="1">
      <c r="A94" s="26" t="s">
        <v>136</v>
      </c>
      <c r="B94" s="22">
        <v>5.6</v>
      </c>
      <c r="C94" s="22">
        <v>8.61</v>
      </c>
      <c r="D94" s="22">
        <v>9.26</v>
      </c>
      <c r="E94" s="23">
        <f>SUM(B95:D95)</f>
        <v>333</v>
      </c>
      <c r="F94" s="40">
        <f>IF(F92&lt;$M$2,0,1000-VLOOKUP(F92,$M$1:$O$452,3,TRUE))</f>
        <v>606</v>
      </c>
      <c r="J94" s="9">
        <v>8.38000000000031</v>
      </c>
      <c r="K94">
        <v>92</v>
      </c>
      <c r="M94" s="1">
        <v>0.000811342592592525</v>
      </c>
      <c r="N94">
        <v>358</v>
      </c>
      <c r="O94">
        <v>184</v>
      </c>
    </row>
    <row r="95" spans="1:15" ht="12.75" customHeight="1" thickBot="1">
      <c r="A95" s="27"/>
      <c r="B95" s="7">
        <f>IF((B94)&lt;3.27,0,VLOOKUP(B94,$L$2:$O$452,3,TRUE))</f>
        <v>113</v>
      </c>
      <c r="C95" s="7">
        <f>VLOOKUP(C94,$J$1:$K$452,2,TRUE)</f>
        <v>99</v>
      </c>
      <c r="D95" s="7">
        <f>VLOOKUP(D94,$J$1:$K$452,2,TRUE)</f>
        <v>121</v>
      </c>
      <c r="E95" s="24"/>
      <c r="F95" s="41"/>
      <c r="J95" s="9">
        <v>8.41000000000032</v>
      </c>
      <c r="K95">
        <v>93</v>
      </c>
      <c r="L95">
        <v>3.66000000000846</v>
      </c>
      <c r="M95" s="1">
        <v>0.000814814814814743</v>
      </c>
      <c r="N95">
        <v>357</v>
      </c>
      <c r="O95">
        <v>186</v>
      </c>
    </row>
    <row r="96" spans="10:15" ht="12.75" customHeight="1" thickTop="1">
      <c r="J96" s="9">
        <v>8.44000000000033</v>
      </c>
      <c r="K96">
        <v>94</v>
      </c>
      <c r="M96" s="1">
        <v>0.000818287037036961</v>
      </c>
      <c r="N96">
        <v>356</v>
      </c>
      <c r="O96">
        <v>188</v>
      </c>
    </row>
    <row r="97" spans="10:15" ht="13.5" customHeight="1" thickBot="1">
      <c r="J97" s="9">
        <v>8.47000000000034</v>
      </c>
      <c r="K97">
        <v>95</v>
      </c>
      <c r="M97" s="1">
        <v>0.000821759259259179</v>
      </c>
      <c r="N97">
        <v>355</v>
      </c>
      <c r="O97">
        <v>190</v>
      </c>
    </row>
    <row r="98" spans="1:15" ht="25.5" customHeight="1" thickTop="1">
      <c r="A98" s="28" t="s">
        <v>111</v>
      </c>
      <c r="B98" s="29"/>
      <c r="C98" s="29"/>
      <c r="D98" s="29"/>
      <c r="E98" s="29"/>
      <c r="F98" s="35"/>
      <c r="J98" s="9">
        <v>8.50000000000035</v>
      </c>
      <c r="K98">
        <v>96</v>
      </c>
      <c r="L98" s="2">
        <v>3.67000000000799</v>
      </c>
      <c r="M98" s="1">
        <v>0.000825231481481396</v>
      </c>
      <c r="N98">
        <v>354</v>
      </c>
      <c r="O98">
        <v>192</v>
      </c>
    </row>
    <row r="99" spans="1:15" ht="12.75" customHeight="1">
      <c r="A99" s="4" t="s">
        <v>7</v>
      </c>
      <c r="B99" s="5" t="s">
        <v>4</v>
      </c>
      <c r="C99" s="5" t="s">
        <v>1</v>
      </c>
      <c r="D99" s="5" t="s">
        <v>5</v>
      </c>
      <c r="E99" s="5" t="s">
        <v>6</v>
      </c>
      <c r="F99" s="36"/>
      <c r="J99" s="9">
        <v>8.53000000000036</v>
      </c>
      <c r="K99">
        <v>97</v>
      </c>
      <c r="M99" s="1">
        <v>0.000828703703703614</v>
      </c>
      <c r="N99">
        <v>353</v>
      </c>
      <c r="O99">
        <v>194</v>
      </c>
    </row>
    <row r="100" spans="1:15" ht="12.75" customHeight="1">
      <c r="A100" s="30" t="s">
        <v>137</v>
      </c>
      <c r="B100" s="20">
        <v>5.14</v>
      </c>
      <c r="C100" s="19">
        <v>8.61</v>
      </c>
      <c r="D100" s="21">
        <v>7.85</v>
      </c>
      <c r="E100" s="23">
        <f>SUM(B101:D101)</f>
        <v>309</v>
      </c>
      <c r="F100" s="32">
        <f>SUM(E100:E111)-MIN(E100:E111)+F110</f>
        <v>1711</v>
      </c>
      <c r="J100" s="9">
        <v>8.56000000000037</v>
      </c>
      <c r="K100">
        <v>98</v>
      </c>
      <c r="M100" s="1">
        <v>0.000832175925925832</v>
      </c>
      <c r="N100">
        <v>352</v>
      </c>
      <c r="O100">
        <v>196</v>
      </c>
    </row>
    <row r="101" spans="1:15" ht="12.75" customHeight="1">
      <c r="A101" s="31"/>
      <c r="B101" s="6">
        <f>IF((B100)&lt;3.27,0,VLOOKUP(B100,$L$2:$O$452,3,TRUE))</f>
        <v>136</v>
      </c>
      <c r="C101" s="6">
        <f>VLOOKUP(C100,$J$1:$K$452,2,TRUE)</f>
        <v>99</v>
      </c>
      <c r="D101" s="6">
        <f>VLOOKUP(D100,$J$1:$K$452,2,TRUE)</f>
        <v>74</v>
      </c>
      <c r="E101" s="25"/>
      <c r="F101" s="33"/>
      <c r="J101" s="9">
        <v>8.59000000000038</v>
      </c>
      <c r="K101">
        <v>99</v>
      </c>
      <c r="L101">
        <v>3.68000000000752</v>
      </c>
      <c r="M101" s="1">
        <v>0.00083564814814805</v>
      </c>
      <c r="N101">
        <v>351</v>
      </c>
      <c r="O101">
        <v>198</v>
      </c>
    </row>
    <row r="102" spans="1:15" ht="12.75" customHeight="1">
      <c r="A102" s="26" t="s">
        <v>138</v>
      </c>
      <c r="B102" s="22">
        <v>5.62</v>
      </c>
      <c r="C102" s="22">
        <v>8.19</v>
      </c>
      <c r="D102" s="22">
        <v>7.14</v>
      </c>
      <c r="E102" s="23">
        <f>SUM(B103:D103)</f>
        <v>251</v>
      </c>
      <c r="F102" s="33"/>
      <c r="J102" s="9">
        <v>8.62000000000039</v>
      </c>
      <c r="K102" s="3">
        <v>100</v>
      </c>
      <c r="M102" s="1">
        <v>0.000839120370370268</v>
      </c>
      <c r="N102">
        <v>350</v>
      </c>
      <c r="O102">
        <v>200</v>
      </c>
    </row>
    <row r="103" spans="1:15" ht="12.75" customHeight="1">
      <c r="A103" s="26"/>
      <c r="B103" s="6">
        <f>IF((B102)&lt;3.27,0,VLOOKUP(B102,$L$2:$O$452,3,TRUE))</f>
        <v>112</v>
      </c>
      <c r="C103" s="6">
        <f>VLOOKUP(C102,$J$1:$K$452,2,TRUE)</f>
        <v>85</v>
      </c>
      <c r="D103" s="6">
        <f>VLOOKUP(D102,$J$1:$K$452,2,TRUE)</f>
        <v>54</v>
      </c>
      <c r="E103" s="25"/>
      <c r="F103" s="33"/>
      <c r="J103" s="9">
        <v>8.6500000000004</v>
      </c>
      <c r="K103">
        <v>101</v>
      </c>
      <c r="M103" s="1">
        <v>0.000842592592592486</v>
      </c>
      <c r="N103">
        <v>349</v>
      </c>
      <c r="O103">
        <v>202</v>
      </c>
    </row>
    <row r="104" spans="1:15" ht="12.75" customHeight="1">
      <c r="A104" s="26" t="s">
        <v>139</v>
      </c>
      <c r="B104" s="22">
        <v>5.25</v>
      </c>
      <c r="C104" s="22">
        <v>7.53</v>
      </c>
      <c r="D104" s="22">
        <v>6.85</v>
      </c>
      <c r="E104" s="23">
        <f>SUM(B105:D105)</f>
        <v>242</v>
      </c>
      <c r="F104" s="33"/>
      <c r="J104" s="9">
        <v>8.68000000000041</v>
      </c>
      <c r="K104">
        <v>102</v>
      </c>
      <c r="L104" s="2">
        <v>3.69000000000705</v>
      </c>
      <c r="M104" s="1">
        <v>0.000846064814814704</v>
      </c>
      <c r="N104">
        <v>348</v>
      </c>
      <c r="O104">
        <v>204</v>
      </c>
    </row>
    <row r="105" spans="1:15" ht="12.75" customHeight="1">
      <c r="A105" s="26"/>
      <c r="B105" s="6">
        <f>IF((B104)&lt;3.27,0,VLOOKUP(B104,$L$2:$O$452,3,TRUE))</f>
        <v>131</v>
      </c>
      <c r="C105" s="6">
        <f>VLOOKUP(C104,$J$1:$K$452,2,TRUE)</f>
        <v>63</v>
      </c>
      <c r="D105" s="6">
        <f>VLOOKUP(D104,$J$1:$K$452,2,TRUE)</f>
        <v>48</v>
      </c>
      <c r="E105" s="25"/>
      <c r="F105" s="33"/>
      <c r="J105" s="9">
        <v>8.71000000000042</v>
      </c>
      <c r="K105">
        <v>103</v>
      </c>
      <c r="M105" s="1">
        <v>0.000849537037036922</v>
      </c>
      <c r="N105">
        <v>347</v>
      </c>
      <c r="O105">
        <v>206</v>
      </c>
    </row>
    <row r="106" spans="1:15" ht="12.75" customHeight="1">
      <c r="A106" s="26" t="s">
        <v>140</v>
      </c>
      <c r="B106" s="22">
        <v>5.75</v>
      </c>
      <c r="C106" s="22">
        <v>7.12</v>
      </c>
      <c r="D106" s="22">
        <v>5.72</v>
      </c>
      <c r="E106" s="23">
        <f>SUM(B107:D107)</f>
        <v>188</v>
      </c>
      <c r="F106" s="34"/>
      <c r="J106" s="9">
        <v>8.74000000000043</v>
      </c>
      <c r="K106">
        <v>104</v>
      </c>
      <c r="M106" s="1">
        <v>0.00085300925925914</v>
      </c>
      <c r="N106">
        <v>346</v>
      </c>
      <c r="O106">
        <v>208</v>
      </c>
    </row>
    <row r="107" spans="1:15" ht="12.75" customHeight="1">
      <c r="A107" s="26"/>
      <c r="B107" s="6">
        <f>IF((B106)&lt;3.27,0,VLOOKUP(B106,$L$2:$O$452,3,TRUE))</f>
        <v>106</v>
      </c>
      <c r="C107" s="6">
        <f>VLOOKUP(C106,$J$1:$K$452,2,TRUE)</f>
        <v>54</v>
      </c>
      <c r="D107" s="6">
        <f>VLOOKUP(D106,$J$1:$K$452,2,TRUE)</f>
        <v>28</v>
      </c>
      <c r="E107" s="25"/>
      <c r="F107" s="17" t="s">
        <v>63</v>
      </c>
      <c r="J107" s="9">
        <v>8.77000000000044</v>
      </c>
      <c r="K107">
        <v>105</v>
      </c>
      <c r="L107">
        <v>3.70000000000658</v>
      </c>
      <c r="M107" s="1">
        <v>0.000856481481481358</v>
      </c>
      <c r="N107">
        <v>345</v>
      </c>
      <c r="O107">
        <v>210</v>
      </c>
    </row>
    <row r="108" spans="1:15" ht="12.75" customHeight="1">
      <c r="A108" s="26" t="s">
        <v>141</v>
      </c>
      <c r="B108" s="22">
        <v>6.1</v>
      </c>
      <c r="C108" s="22">
        <v>6.82</v>
      </c>
      <c r="D108" s="22">
        <v>5.78</v>
      </c>
      <c r="E108" s="23">
        <f>SUM(B109:D109)</f>
        <v>165</v>
      </c>
      <c r="F108" s="42">
        <v>0.0012649305555555554</v>
      </c>
      <c r="J108" s="9">
        <v>8.80000000000045</v>
      </c>
      <c r="K108">
        <v>106</v>
      </c>
      <c r="M108" s="1">
        <v>0.000859953703703576</v>
      </c>
      <c r="N108">
        <v>344</v>
      </c>
      <c r="O108">
        <v>212</v>
      </c>
    </row>
    <row r="109" spans="1:15" ht="12.75" customHeight="1">
      <c r="A109" s="26"/>
      <c r="B109" s="6">
        <f>IF((B108)&lt;3.27,0,VLOOKUP(B108,$L$2:$O$452,3,TRUE))</f>
        <v>88</v>
      </c>
      <c r="C109" s="6">
        <f>VLOOKUP(C108,$J$1:$K$452,2,TRUE)</f>
        <v>48</v>
      </c>
      <c r="D109" s="6">
        <f>VLOOKUP(D108,$J$1:$K$452,2,TRUE)</f>
        <v>29</v>
      </c>
      <c r="E109" s="25"/>
      <c r="F109" s="42"/>
      <c r="J109" s="9">
        <v>8.83000000000046</v>
      </c>
      <c r="K109">
        <v>107</v>
      </c>
      <c r="M109" s="1">
        <v>0.000863425925925794</v>
      </c>
      <c r="N109">
        <v>343</v>
      </c>
      <c r="O109">
        <v>214</v>
      </c>
    </row>
    <row r="110" spans="1:15" ht="12.75" customHeight="1">
      <c r="A110" s="26" t="s">
        <v>142</v>
      </c>
      <c r="B110" s="22">
        <v>5.96</v>
      </c>
      <c r="C110" s="22">
        <v>7</v>
      </c>
      <c r="D110" s="22">
        <v>3.88</v>
      </c>
      <c r="E110" s="23">
        <f>SUM(B111:D111)</f>
        <v>156</v>
      </c>
      <c r="F110" s="40">
        <f>IF(F108&lt;$M$2,0,1000-VLOOKUP(F108,$M$1:$O$452,3,TRUE))</f>
        <v>556</v>
      </c>
      <c r="J110" s="9">
        <v>8.86000000000047</v>
      </c>
      <c r="K110">
        <v>108</v>
      </c>
      <c r="L110" s="2">
        <v>3.71000000000611</v>
      </c>
      <c r="M110" s="1">
        <v>0.000866898148148012</v>
      </c>
      <c r="N110">
        <v>342</v>
      </c>
      <c r="O110">
        <v>216</v>
      </c>
    </row>
    <row r="111" spans="1:15" ht="13.5" customHeight="1" thickBot="1">
      <c r="A111" s="27"/>
      <c r="B111" s="7">
        <f>IF((B110)&lt;3.27,0,VLOOKUP(B110,$L$2:$O$452,3,TRUE))</f>
        <v>95</v>
      </c>
      <c r="C111" s="7">
        <f>VLOOKUP(C110,$J$1:$K$452,2,TRUE)</f>
        <v>51</v>
      </c>
      <c r="D111" s="7">
        <f>VLOOKUP(D110,$J$1:$K$452,2,TRUE)</f>
        <v>10</v>
      </c>
      <c r="E111" s="24"/>
      <c r="F111" s="41"/>
      <c r="J111" s="9">
        <v>8.89000000000048</v>
      </c>
      <c r="K111">
        <v>109</v>
      </c>
      <c r="M111" s="1">
        <v>0.00087037037037023</v>
      </c>
      <c r="N111">
        <v>341</v>
      </c>
      <c r="O111">
        <v>218</v>
      </c>
    </row>
    <row r="112" spans="10:15" ht="13.5" thickTop="1">
      <c r="J112" s="9">
        <v>8.92000000000049</v>
      </c>
      <c r="K112">
        <v>110</v>
      </c>
      <c r="M112" s="1">
        <v>0.000873842592592448</v>
      </c>
      <c r="N112">
        <v>340</v>
      </c>
      <c r="O112">
        <v>220</v>
      </c>
    </row>
    <row r="113" spans="10:15" ht="13.5" thickBot="1">
      <c r="J113" s="9">
        <v>8.9500000000005</v>
      </c>
      <c r="K113">
        <v>111</v>
      </c>
      <c r="L113">
        <v>3.72000000000564</v>
      </c>
      <c r="M113" s="1">
        <v>0.000877314814814666</v>
      </c>
      <c r="N113">
        <v>339</v>
      </c>
      <c r="O113">
        <v>222</v>
      </c>
    </row>
    <row r="114" spans="1:15" ht="25.5" customHeight="1" thickTop="1">
      <c r="A114" s="28" t="s">
        <v>143</v>
      </c>
      <c r="B114" s="29"/>
      <c r="C114" s="29"/>
      <c r="D114" s="29"/>
      <c r="E114" s="29"/>
      <c r="F114" s="35"/>
      <c r="J114" s="9">
        <v>8.98000000000051</v>
      </c>
      <c r="K114">
        <v>112</v>
      </c>
      <c r="M114" s="1">
        <v>0.000880787037036884</v>
      </c>
      <c r="N114">
        <v>338</v>
      </c>
      <c r="O114">
        <v>224</v>
      </c>
    </row>
    <row r="115" spans="1:15" ht="12.75" customHeight="1">
      <c r="A115" s="4" t="s">
        <v>7</v>
      </c>
      <c r="B115" s="5" t="s">
        <v>4</v>
      </c>
      <c r="C115" s="5" t="s">
        <v>1</v>
      </c>
      <c r="D115" s="5" t="s">
        <v>5</v>
      </c>
      <c r="E115" s="5" t="s">
        <v>6</v>
      </c>
      <c r="F115" s="36"/>
      <c r="J115" s="9">
        <v>9.01000000000052</v>
      </c>
      <c r="K115">
        <v>113</v>
      </c>
      <c r="M115" s="1">
        <v>0.000884259259259102</v>
      </c>
      <c r="N115">
        <v>337</v>
      </c>
      <c r="O115">
        <v>226</v>
      </c>
    </row>
    <row r="116" spans="1:15" ht="12.75" customHeight="1">
      <c r="A116" s="30" t="s">
        <v>149</v>
      </c>
      <c r="B116" s="20">
        <v>5.26</v>
      </c>
      <c r="C116" s="19">
        <v>9.28</v>
      </c>
      <c r="D116" s="21">
        <v>11.36</v>
      </c>
      <c r="E116" s="23">
        <f>SUM(B117:D117)</f>
        <v>442</v>
      </c>
      <c r="F116" s="32">
        <f>SUM(E116:E127)-MIN(E116:E127)+F126</f>
        <v>2165</v>
      </c>
      <c r="J116" s="9">
        <v>9.04000000000053</v>
      </c>
      <c r="K116">
        <v>114</v>
      </c>
      <c r="L116" s="2">
        <v>3.73000000000517</v>
      </c>
      <c r="M116" s="1">
        <v>0.00088773148148132</v>
      </c>
      <c r="N116">
        <v>336</v>
      </c>
      <c r="O116">
        <v>228</v>
      </c>
    </row>
    <row r="117" spans="1:15" ht="12.75" customHeight="1">
      <c r="A117" s="31"/>
      <c r="B117" s="6">
        <f>IF((B116)&lt;3.27,0,VLOOKUP(B116,$L$2:$O$452,3,TRUE))</f>
        <v>130</v>
      </c>
      <c r="C117" s="6">
        <f>VLOOKUP(C116,$J$1:$K$452,2,TRUE)</f>
        <v>121</v>
      </c>
      <c r="D117" s="6">
        <f>VLOOKUP(D116,$J$1:$K$452,2,TRUE)</f>
        <v>191</v>
      </c>
      <c r="E117" s="25"/>
      <c r="F117" s="33"/>
      <c r="J117" s="9">
        <v>9.07000000000054</v>
      </c>
      <c r="K117">
        <v>115</v>
      </c>
      <c r="M117" s="1">
        <v>0.000891203703703538</v>
      </c>
      <c r="N117">
        <v>335</v>
      </c>
      <c r="O117">
        <v>230</v>
      </c>
    </row>
    <row r="118" spans="1:15" ht="12.75" customHeight="1">
      <c r="A118" s="26" t="s">
        <v>148</v>
      </c>
      <c r="B118" s="22">
        <v>5.56</v>
      </c>
      <c r="C118" s="22">
        <v>8.47</v>
      </c>
      <c r="D118" s="22">
        <v>7.1</v>
      </c>
      <c r="E118" s="23">
        <f>SUM(B119:D119)</f>
        <v>262</v>
      </c>
      <c r="F118" s="33"/>
      <c r="J118" s="9">
        <v>9.10000000000055</v>
      </c>
      <c r="K118">
        <v>116</v>
      </c>
      <c r="M118" s="1">
        <v>0.000894675925925756</v>
      </c>
      <c r="N118">
        <v>334</v>
      </c>
      <c r="O118">
        <v>232</v>
      </c>
    </row>
    <row r="119" spans="1:15" ht="12.75" customHeight="1">
      <c r="A119" s="26"/>
      <c r="B119" s="6">
        <f>IF((B118)&lt;3.27,0,VLOOKUP(B118,$L$2:$O$452,3,TRUE))</f>
        <v>115</v>
      </c>
      <c r="C119" s="6">
        <f>VLOOKUP(C118,$J$1:$K$452,2,TRUE)</f>
        <v>94</v>
      </c>
      <c r="D119" s="6">
        <f>VLOOKUP(D118,$J$1:$K$452,2,TRUE)</f>
        <v>53</v>
      </c>
      <c r="E119" s="25"/>
      <c r="F119" s="33"/>
      <c r="J119" s="9">
        <v>9.13000000000056</v>
      </c>
      <c r="K119">
        <v>117</v>
      </c>
      <c r="L119">
        <v>3.7400000000047</v>
      </c>
      <c r="M119" s="1">
        <v>0.000898148148147974</v>
      </c>
      <c r="N119">
        <v>333</v>
      </c>
      <c r="O119">
        <v>234</v>
      </c>
    </row>
    <row r="120" spans="1:15" ht="12.75" customHeight="1">
      <c r="A120" s="26" t="s">
        <v>144</v>
      </c>
      <c r="B120" s="22">
        <v>5.66</v>
      </c>
      <c r="C120" s="22">
        <v>8.03</v>
      </c>
      <c r="D120" s="22">
        <v>7.46</v>
      </c>
      <c r="E120" s="23">
        <f>SUM(B121:D121)</f>
        <v>251</v>
      </c>
      <c r="F120" s="33"/>
      <c r="J120" s="9">
        <v>9.16000000000057</v>
      </c>
      <c r="K120">
        <v>118</v>
      </c>
      <c r="M120" s="1">
        <v>0.000901620370370192</v>
      </c>
      <c r="N120">
        <v>332</v>
      </c>
      <c r="O120">
        <v>236</v>
      </c>
    </row>
    <row r="121" spans="1:15" ht="12.75" customHeight="1">
      <c r="A121" s="26"/>
      <c r="B121" s="6">
        <f>IF((B120)&lt;3.27,0,VLOOKUP(B120,$L$2:$O$452,3,TRUE))</f>
        <v>110</v>
      </c>
      <c r="C121" s="6">
        <f>VLOOKUP(C120,$J$1:$K$452,2,TRUE)</f>
        <v>80</v>
      </c>
      <c r="D121" s="6">
        <f>VLOOKUP(D120,$J$1:$K$452,2,TRUE)</f>
        <v>61</v>
      </c>
      <c r="E121" s="25"/>
      <c r="F121" s="33"/>
      <c r="J121" s="9">
        <v>9.19000000000058</v>
      </c>
      <c r="K121">
        <v>119</v>
      </c>
      <c r="M121" s="1">
        <v>0.00090509259259241</v>
      </c>
      <c r="N121">
        <v>331</v>
      </c>
      <c r="O121">
        <v>238</v>
      </c>
    </row>
    <row r="122" spans="1:15" ht="12.75" customHeight="1">
      <c r="A122" s="26" t="s">
        <v>145</v>
      </c>
      <c r="B122" s="22">
        <v>5.5</v>
      </c>
      <c r="C122" s="22">
        <v>8.39</v>
      </c>
      <c r="D122" s="22">
        <v>8.73</v>
      </c>
      <c r="E122" s="23">
        <f>SUM(B123:D123)</f>
        <v>313</v>
      </c>
      <c r="F122" s="34"/>
      <c r="J122" s="9">
        <v>9.22000000000059</v>
      </c>
      <c r="K122">
        <v>120</v>
      </c>
      <c r="L122" s="2">
        <v>3.75000000000423</v>
      </c>
      <c r="M122" s="1">
        <v>0.000908564814814628</v>
      </c>
      <c r="N122">
        <v>330</v>
      </c>
      <c r="O122">
        <v>240</v>
      </c>
    </row>
    <row r="123" spans="1:15" ht="12.75" customHeight="1">
      <c r="A123" s="26"/>
      <c r="B123" s="6">
        <f>IF((B122)&lt;3.27,0,VLOOKUP(B122,$L$2:$O$452,3,TRUE))</f>
        <v>118</v>
      </c>
      <c r="C123" s="6">
        <f>VLOOKUP(C122,$J$1:$K$452,2,TRUE)</f>
        <v>92</v>
      </c>
      <c r="D123" s="6">
        <f>VLOOKUP(D122,$J$1:$K$452,2,TRUE)</f>
        <v>103</v>
      </c>
      <c r="E123" s="25"/>
      <c r="F123" s="17" t="s">
        <v>63</v>
      </c>
      <c r="J123" s="9">
        <v>9.2500000000006</v>
      </c>
      <c r="K123">
        <v>121</v>
      </c>
      <c r="M123" s="1">
        <v>0.000912037037036846</v>
      </c>
      <c r="N123">
        <v>329</v>
      </c>
      <c r="O123">
        <v>242</v>
      </c>
    </row>
    <row r="124" spans="1:15" ht="12.75" customHeight="1">
      <c r="A124" s="26" t="s">
        <v>147</v>
      </c>
      <c r="B124" s="22">
        <v>5.21</v>
      </c>
      <c r="C124" s="22">
        <v>8.41</v>
      </c>
      <c r="D124" s="22">
        <v>6.83</v>
      </c>
      <c r="E124" s="23">
        <f>SUM(B125:D125)</f>
        <v>273</v>
      </c>
      <c r="F124" s="42">
        <v>0.0011467592592592593</v>
      </c>
      <c r="J124" s="9">
        <v>9.28000000000061</v>
      </c>
      <c r="K124">
        <v>122</v>
      </c>
      <c r="M124" s="1">
        <v>0.000915509259259064</v>
      </c>
      <c r="N124">
        <v>328</v>
      </c>
      <c r="O124">
        <v>244</v>
      </c>
    </row>
    <row r="125" spans="1:15" ht="13.5" customHeight="1">
      <c r="A125" s="26"/>
      <c r="B125" s="6">
        <f>IF((B124)&lt;3.27,0,VLOOKUP(B124,$L$2:$O$452,3,TRUE))</f>
        <v>133</v>
      </c>
      <c r="C125" s="6">
        <f>VLOOKUP(C124,$J$1:$K$452,2,TRUE)</f>
        <v>92</v>
      </c>
      <c r="D125" s="6">
        <f>VLOOKUP(D124,$J$1:$K$452,2,TRUE)</f>
        <v>48</v>
      </c>
      <c r="E125" s="25"/>
      <c r="F125" s="42"/>
      <c r="J125" s="9">
        <v>9.31000000000062</v>
      </c>
      <c r="K125">
        <v>123</v>
      </c>
      <c r="L125">
        <v>3.76000000000376</v>
      </c>
      <c r="M125" s="1">
        <v>0.000918981481481282</v>
      </c>
      <c r="N125">
        <v>327</v>
      </c>
      <c r="O125">
        <v>246</v>
      </c>
    </row>
    <row r="126" spans="1:15" ht="12.75" customHeight="1">
      <c r="A126" s="26" t="s">
        <v>146</v>
      </c>
      <c r="B126" s="22">
        <v>6.03</v>
      </c>
      <c r="C126" s="22">
        <v>7.2</v>
      </c>
      <c r="D126" s="22">
        <v>7.18</v>
      </c>
      <c r="E126" s="23">
        <f>SUM(B127:D127)</f>
        <v>202</v>
      </c>
      <c r="F126" s="40">
        <f>IF(F124&lt;$M$2,0,1000-VLOOKUP(F124,$M$1:$O$452,3,TRUE))</f>
        <v>624</v>
      </c>
      <c r="J126" s="9">
        <v>9.34000000000063</v>
      </c>
      <c r="K126">
        <v>124</v>
      </c>
      <c r="M126" s="1">
        <v>0.0009224537037035</v>
      </c>
      <c r="N126">
        <v>326</v>
      </c>
      <c r="O126">
        <v>248</v>
      </c>
    </row>
    <row r="127" spans="1:15" ht="13.5" customHeight="1" thickBot="1">
      <c r="A127" s="27"/>
      <c r="B127" s="7">
        <f>IF((B126)&lt;3.27,0,VLOOKUP(B126,$L$2:$O$452,3,TRUE))</f>
        <v>92</v>
      </c>
      <c r="C127" s="7">
        <f>VLOOKUP(C126,$J$1:$K$452,2,TRUE)</f>
        <v>55</v>
      </c>
      <c r="D127" s="7">
        <f>VLOOKUP(D126,$J$1:$K$452,2,TRUE)</f>
        <v>55</v>
      </c>
      <c r="E127" s="24"/>
      <c r="F127" s="41"/>
      <c r="J127" s="9">
        <v>9.37000000000064</v>
      </c>
      <c r="K127">
        <v>125</v>
      </c>
      <c r="M127" s="1">
        <v>0.000925925925925718</v>
      </c>
      <c r="N127">
        <v>325</v>
      </c>
      <c r="O127">
        <v>250</v>
      </c>
    </row>
    <row r="128" spans="10:15" ht="13.5" thickTop="1">
      <c r="J128" s="9">
        <v>9.40000000000065</v>
      </c>
      <c r="K128">
        <v>126</v>
      </c>
      <c r="L128" s="2">
        <v>3.77000000000329</v>
      </c>
      <c r="M128" s="1">
        <v>0.000929398148147936</v>
      </c>
      <c r="N128">
        <v>324</v>
      </c>
      <c r="O128">
        <v>252</v>
      </c>
    </row>
    <row r="129" spans="10:15" ht="12.75" customHeight="1" thickBot="1">
      <c r="J129" s="9">
        <v>9.43000000000066</v>
      </c>
      <c r="K129">
        <v>127</v>
      </c>
      <c r="M129" s="1">
        <v>0.000932870370370154</v>
      </c>
      <c r="N129">
        <v>323</v>
      </c>
      <c r="O129">
        <v>254</v>
      </c>
    </row>
    <row r="130" spans="1:15" ht="25.5" customHeight="1" thickTop="1">
      <c r="A130" s="28"/>
      <c r="B130" s="29"/>
      <c r="C130" s="29"/>
      <c r="D130" s="29"/>
      <c r="E130" s="29"/>
      <c r="F130" s="35"/>
      <c r="J130" s="9">
        <v>9.46000000000067</v>
      </c>
      <c r="K130">
        <v>128</v>
      </c>
      <c r="M130" s="1">
        <v>0.000936342592592372</v>
      </c>
      <c r="N130">
        <v>322</v>
      </c>
      <c r="O130">
        <v>256</v>
      </c>
    </row>
    <row r="131" spans="1:15" ht="12.75" customHeight="1">
      <c r="A131" s="4" t="s">
        <v>7</v>
      </c>
      <c r="B131" s="5" t="s">
        <v>4</v>
      </c>
      <c r="C131" s="5" t="s">
        <v>1</v>
      </c>
      <c r="D131" s="5" t="s">
        <v>5</v>
      </c>
      <c r="E131" s="5" t="s">
        <v>6</v>
      </c>
      <c r="F131" s="36"/>
      <c r="J131" s="9">
        <v>9.49000000000068</v>
      </c>
      <c r="K131">
        <v>129</v>
      </c>
      <c r="L131">
        <v>3.78000000000282</v>
      </c>
      <c r="M131" s="1">
        <v>0.00093981481481459</v>
      </c>
      <c r="N131">
        <v>321</v>
      </c>
      <c r="O131">
        <v>258</v>
      </c>
    </row>
    <row r="132" spans="1:15" ht="12.75" customHeight="1">
      <c r="A132" s="30"/>
      <c r="B132" s="20"/>
      <c r="C132" s="19"/>
      <c r="D132" s="21"/>
      <c r="E132" s="23">
        <f>SUM(B133:D133)</f>
        <v>0</v>
      </c>
      <c r="F132" s="32">
        <f>SUM(E132:E143)-MIN(E132:E143)+F142</f>
        <v>0</v>
      </c>
      <c r="J132" s="9">
        <v>9.52000000000069</v>
      </c>
      <c r="K132">
        <v>130</v>
      </c>
      <c r="M132" s="1">
        <v>0.000943287037036808</v>
      </c>
      <c r="N132">
        <v>320</v>
      </c>
      <c r="O132">
        <v>260</v>
      </c>
    </row>
    <row r="133" spans="1:15" ht="12.75" customHeight="1">
      <c r="A133" s="31"/>
      <c r="B133" s="6">
        <f>IF((B132)&lt;3.27,0,VLOOKUP(B132,$L$2:$O$452,3,TRUE))</f>
        <v>0</v>
      </c>
      <c r="C133" s="6">
        <f>VLOOKUP(C132,$J$1:$K$452,2,TRUE)</f>
        <v>0</v>
      </c>
      <c r="D133" s="6">
        <f>VLOOKUP(D132,$J$1:$K$452,2,TRUE)</f>
        <v>0</v>
      </c>
      <c r="E133" s="25"/>
      <c r="F133" s="33"/>
      <c r="J133" s="9">
        <v>9.5500000000007</v>
      </c>
      <c r="K133">
        <v>131</v>
      </c>
      <c r="M133" s="1">
        <v>0.000946759259259025</v>
      </c>
      <c r="N133">
        <v>319</v>
      </c>
      <c r="O133">
        <v>262</v>
      </c>
    </row>
    <row r="134" spans="1:15" ht="12.75" customHeight="1">
      <c r="A134" s="26"/>
      <c r="B134" s="22"/>
      <c r="C134" s="22"/>
      <c r="D134" s="22"/>
      <c r="E134" s="23">
        <f>SUM(B135:D135)</f>
        <v>0</v>
      </c>
      <c r="F134" s="33"/>
      <c r="J134" s="9">
        <v>9.58000000000071</v>
      </c>
      <c r="K134">
        <v>132</v>
      </c>
      <c r="L134" s="2">
        <v>3.79000000000235</v>
      </c>
      <c r="M134" s="1">
        <v>0.000950231481481243</v>
      </c>
      <c r="N134">
        <v>318</v>
      </c>
      <c r="O134">
        <v>264</v>
      </c>
    </row>
    <row r="135" spans="1:15" ht="12.75" customHeight="1">
      <c r="A135" s="26"/>
      <c r="B135" s="6">
        <f>IF((B134)&lt;3.27,0,VLOOKUP(B134,$L$2:$O$452,3,TRUE))</f>
        <v>0</v>
      </c>
      <c r="C135" s="6">
        <f>VLOOKUP(C134,$J$1:$K$452,2,TRUE)</f>
        <v>0</v>
      </c>
      <c r="D135" s="6">
        <f>VLOOKUP(D134,$J$1:$K$452,2,TRUE)</f>
        <v>0</v>
      </c>
      <c r="E135" s="25"/>
      <c r="F135" s="33"/>
      <c r="J135" s="9">
        <v>9.61000000000072</v>
      </c>
      <c r="K135">
        <v>133</v>
      </c>
      <c r="M135" s="1">
        <v>0.000953703703703461</v>
      </c>
      <c r="N135">
        <v>317</v>
      </c>
      <c r="O135">
        <v>266</v>
      </c>
    </row>
    <row r="136" spans="1:15" ht="12.75" customHeight="1">
      <c r="A136" s="26"/>
      <c r="B136" s="22"/>
      <c r="C136" s="22"/>
      <c r="D136" s="22"/>
      <c r="E136" s="23">
        <f>SUM(B137:D137)</f>
        <v>0</v>
      </c>
      <c r="F136" s="33"/>
      <c r="J136" s="9">
        <v>9.64000000000073</v>
      </c>
      <c r="K136">
        <v>134</v>
      </c>
      <c r="M136" s="1">
        <v>0.000957175925925679</v>
      </c>
      <c r="N136">
        <v>316</v>
      </c>
      <c r="O136">
        <v>268</v>
      </c>
    </row>
    <row r="137" spans="1:15" ht="12.75" customHeight="1">
      <c r="A137" s="26"/>
      <c r="B137" s="6">
        <f>IF((B136)&lt;3.27,0,VLOOKUP(B136,$L$2:$O$452,3,TRUE))</f>
        <v>0</v>
      </c>
      <c r="C137" s="6">
        <f>VLOOKUP(C136,$J$1:$K$452,2,TRUE)</f>
        <v>0</v>
      </c>
      <c r="D137" s="6">
        <f>VLOOKUP(D136,$J$1:$K$452,2,TRUE)</f>
        <v>0</v>
      </c>
      <c r="E137" s="25"/>
      <c r="F137" s="33"/>
      <c r="J137" s="9">
        <v>9.67000000000074</v>
      </c>
      <c r="K137">
        <v>135</v>
      </c>
      <c r="L137">
        <v>3.80000000000188</v>
      </c>
      <c r="M137" s="1">
        <v>0.000960648148147897</v>
      </c>
      <c r="N137">
        <v>315</v>
      </c>
      <c r="O137">
        <v>270</v>
      </c>
    </row>
    <row r="138" spans="1:15" ht="12.75" customHeight="1">
      <c r="A138" s="26"/>
      <c r="B138" s="22"/>
      <c r="C138" s="22"/>
      <c r="D138" s="22"/>
      <c r="E138" s="23">
        <f>SUM(B139:D139)</f>
        <v>0</v>
      </c>
      <c r="F138" s="34"/>
      <c r="J138" s="9">
        <v>9.70000000000075</v>
      </c>
      <c r="K138">
        <v>136</v>
      </c>
      <c r="M138" s="1">
        <v>0.000964120370370115</v>
      </c>
      <c r="N138">
        <v>314</v>
      </c>
      <c r="O138">
        <v>272</v>
      </c>
    </row>
    <row r="139" spans="1:15" ht="13.5" customHeight="1">
      <c r="A139" s="26"/>
      <c r="B139" s="6">
        <f>IF((B138)&lt;3.27,0,VLOOKUP(B138,$L$2:$O$452,3,TRUE))</f>
        <v>0</v>
      </c>
      <c r="C139" s="6">
        <f>VLOOKUP(C138,$J$1:$K$452,2,TRUE)</f>
        <v>0</v>
      </c>
      <c r="D139" s="6">
        <f>VLOOKUP(D138,$J$1:$K$452,2,TRUE)</f>
        <v>0</v>
      </c>
      <c r="E139" s="25"/>
      <c r="F139" s="17" t="s">
        <v>63</v>
      </c>
      <c r="J139" s="9">
        <v>9.73000000000076</v>
      </c>
      <c r="K139">
        <v>137</v>
      </c>
      <c r="M139" s="1">
        <v>0.000967592592592333</v>
      </c>
      <c r="N139">
        <v>313</v>
      </c>
      <c r="O139">
        <v>274</v>
      </c>
    </row>
    <row r="140" spans="1:15" ht="12.75" customHeight="1">
      <c r="A140" s="26"/>
      <c r="B140" s="22"/>
      <c r="C140" s="22"/>
      <c r="D140" s="22"/>
      <c r="E140" s="23">
        <f>SUM(B141:D141)</f>
        <v>0</v>
      </c>
      <c r="F140" s="42"/>
      <c r="J140" s="9">
        <v>9.76000000000077</v>
      </c>
      <c r="K140">
        <v>138</v>
      </c>
      <c r="L140" s="2">
        <v>3.81000000000141</v>
      </c>
      <c r="M140" s="1">
        <v>0.000971064814814551</v>
      </c>
      <c r="N140">
        <v>312</v>
      </c>
      <c r="O140">
        <v>276</v>
      </c>
    </row>
    <row r="141" spans="1:15" ht="12.75" customHeight="1">
      <c r="A141" s="26"/>
      <c r="B141" s="6">
        <f>IF((B140)&lt;3.27,0,VLOOKUP(B140,$L$2:$O$452,3,TRUE))</f>
        <v>0</v>
      </c>
      <c r="C141" s="6">
        <f>VLOOKUP(C140,$J$1:$K$452,2,TRUE)</f>
        <v>0</v>
      </c>
      <c r="D141" s="6">
        <f>VLOOKUP(D140,$J$1:$K$452,2,TRUE)</f>
        <v>0</v>
      </c>
      <c r="E141" s="25"/>
      <c r="F141" s="42"/>
      <c r="J141" s="9">
        <v>9.79000000000078</v>
      </c>
      <c r="K141">
        <v>139</v>
      </c>
      <c r="M141" s="1">
        <v>0.000974537037036769</v>
      </c>
      <c r="N141">
        <v>311</v>
      </c>
      <c r="O141">
        <v>278</v>
      </c>
    </row>
    <row r="142" spans="1:15" ht="12.75" customHeight="1">
      <c r="A142" s="26"/>
      <c r="B142" s="22"/>
      <c r="C142" s="22"/>
      <c r="D142" s="22"/>
      <c r="E142" s="23">
        <f>SUM(B143:D143)</f>
        <v>0</v>
      </c>
      <c r="F142" s="40">
        <f>IF(F140&lt;$M$2,0,1000-VLOOKUP(F140,$M$1:$O$452,3,TRUE))</f>
        <v>0</v>
      </c>
      <c r="J142" s="9">
        <v>9.82000000000079</v>
      </c>
      <c r="K142">
        <v>140</v>
      </c>
      <c r="M142" s="1">
        <v>0.000978009259258987</v>
      </c>
      <c r="N142">
        <v>310</v>
      </c>
      <c r="O142">
        <v>280</v>
      </c>
    </row>
    <row r="143" spans="1:15" ht="13.5" customHeight="1" thickBot="1">
      <c r="A143" s="27"/>
      <c r="B143" s="7">
        <f>IF((B142)&lt;3.27,0,VLOOKUP(B142,$L$2:$O$452,3,TRUE))</f>
        <v>0</v>
      </c>
      <c r="C143" s="7">
        <f>VLOOKUP(C142,$J$1:$K$452,2,TRUE)</f>
        <v>0</v>
      </c>
      <c r="D143" s="7">
        <f>VLOOKUP(D142,$J$1:$K$452,2,TRUE)</f>
        <v>0</v>
      </c>
      <c r="E143" s="24"/>
      <c r="F143" s="41"/>
      <c r="J143" s="9">
        <v>9.8500000000008</v>
      </c>
      <c r="K143">
        <v>141</v>
      </c>
      <c r="L143">
        <v>3.82000000000094</v>
      </c>
      <c r="M143" s="1">
        <v>0.000981481481481205</v>
      </c>
      <c r="N143">
        <v>309</v>
      </c>
      <c r="O143">
        <v>282</v>
      </c>
    </row>
    <row r="144" spans="10:15" ht="13.5" thickTop="1">
      <c r="J144" s="9">
        <v>9.88000000000081</v>
      </c>
      <c r="K144">
        <v>142</v>
      </c>
      <c r="M144" s="1">
        <v>0.000984953703703423</v>
      </c>
      <c r="N144">
        <v>308</v>
      </c>
      <c r="O144">
        <v>284</v>
      </c>
    </row>
    <row r="145" spans="10:15" ht="13.5" thickBot="1">
      <c r="J145" s="9">
        <v>9.91000000000082</v>
      </c>
      <c r="K145">
        <v>143</v>
      </c>
      <c r="M145" s="1">
        <v>0.000988425925925641</v>
      </c>
      <c r="N145">
        <v>307</v>
      </c>
      <c r="O145">
        <v>286</v>
      </c>
    </row>
    <row r="146" spans="1:15" ht="25.5" customHeight="1" thickTop="1">
      <c r="A146" s="28"/>
      <c r="B146" s="29"/>
      <c r="C146" s="29"/>
      <c r="D146" s="29"/>
      <c r="E146" s="29"/>
      <c r="F146" s="35"/>
      <c r="J146" s="9">
        <v>9.94000000000083</v>
      </c>
      <c r="K146">
        <v>144</v>
      </c>
      <c r="L146" s="2">
        <v>3.83000000000047</v>
      </c>
      <c r="M146" s="1">
        <v>0.000991898148147859</v>
      </c>
      <c r="N146">
        <v>306</v>
      </c>
      <c r="O146">
        <v>288</v>
      </c>
    </row>
    <row r="147" spans="1:15" ht="12.75" customHeight="1">
      <c r="A147" s="4" t="s">
        <v>7</v>
      </c>
      <c r="B147" s="5" t="s">
        <v>4</v>
      </c>
      <c r="C147" s="5" t="s">
        <v>1</v>
      </c>
      <c r="D147" s="5" t="s">
        <v>5</v>
      </c>
      <c r="E147" s="5" t="s">
        <v>6</v>
      </c>
      <c r="F147" s="36"/>
      <c r="J147" s="9">
        <v>9.97000000000084</v>
      </c>
      <c r="K147">
        <v>145</v>
      </c>
      <c r="M147" s="1">
        <v>0.000995370370370077</v>
      </c>
      <c r="N147">
        <v>305</v>
      </c>
      <c r="O147">
        <v>290</v>
      </c>
    </row>
    <row r="148" spans="1:15" ht="12.75" customHeight="1">
      <c r="A148" s="30"/>
      <c r="B148" s="20"/>
      <c r="C148" s="19"/>
      <c r="D148" s="21"/>
      <c r="E148" s="23">
        <f>SUM(B149:D149)</f>
        <v>0</v>
      </c>
      <c r="F148" s="32">
        <f>SUM(E148:E159)-MIN(E148:E159)+F158</f>
        <v>0</v>
      </c>
      <c r="J148" s="9">
        <v>10.0000000000008</v>
      </c>
      <c r="K148">
        <v>146</v>
      </c>
      <c r="M148" s="1">
        <v>0.000998842592592295</v>
      </c>
      <c r="N148">
        <v>304</v>
      </c>
      <c r="O148">
        <v>292</v>
      </c>
    </row>
    <row r="149" spans="1:15" ht="12.75" customHeight="1">
      <c r="A149" s="31"/>
      <c r="B149" s="6">
        <f>IF((B148)&lt;3.27,0,VLOOKUP(B148,$L$2:$O$452,3,TRUE))</f>
        <v>0</v>
      </c>
      <c r="C149" s="6">
        <f>VLOOKUP(C148,$J$1:$K$452,2,TRUE)</f>
        <v>0</v>
      </c>
      <c r="D149" s="6">
        <f>VLOOKUP(D148,$J$1:$K$452,2,TRUE)</f>
        <v>0</v>
      </c>
      <c r="E149" s="25"/>
      <c r="F149" s="33"/>
      <c r="J149" s="9">
        <v>10.0300000000008</v>
      </c>
      <c r="K149">
        <v>147</v>
      </c>
      <c r="L149">
        <v>3.84</v>
      </c>
      <c r="M149" s="1">
        <v>0.00100231481481451</v>
      </c>
      <c r="N149">
        <v>303</v>
      </c>
      <c r="O149">
        <v>294</v>
      </c>
    </row>
    <row r="150" spans="1:15" ht="12.75" customHeight="1">
      <c r="A150" s="26"/>
      <c r="B150" s="22"/>
      <c r="C150" s="22"/>
      <c r="D150" s="22"/>
      <c r="E150" s="23">
        <f>SUM(B151:D151)</f>
        <v>0</v>
      </c>
      <c r="F150" s="33"/>
      <c r="J150" s="9">
        <v>10.0600000000007</v>
      </c>
      <c r="K150">
        <v>148</v>
      </c>
      <c r="M150" s="1">
        <v>0.00100578703703673</v>
      </c>
      <c r="N150">
        <v>302</v>
      </c>
      <c r="O150">
        <v>296</v>
      </c>
    </row>
    <row r="151" spans="1:15" ht="12.75" customHeight="1">
      <c r="A151" s="26"/>
      <c r="B151" s="6">
        <f>IF((B150)&lt;3.27,0,VLOOKUP(B150,$L$2:$O$452,3,TRUE))</f>
        <v>0</v>
      </c>
      <c r="C151" s="6">
        <f>VLOOKUP(C150,$J$1:$K$452,2,TRUE)</f>
        <v>0</v>
      </c>
      <c r="D151" s="6">
        <f>VLOOKUP(D150,$J$1:$K$452,2,TRUE)</f>
        <v>0</v>
      </c>
      <c r="E151" s="25"/>
      <c r="F151" s="33"/>
      <c r="J151" s="9">
        <v>10.0900000000007</v>
      </c>
      <c r="K151">
        <v>149</v>
      </c>
      <c r="M151" s="1">
        <v>0.00100925925925895</v>
      </c>
      <c r="N151">
        <v>301</v>
      </c>
      <c r="O151">
        <v>298</v>
      </c>
    </row>
    <row r="152" spans="1:15" ht="12.75" customHeight="1">
      <c r="A152" s="26"/>
      <c r="B152" s="22"/>
      <c r="C152" s="22"/>
      <c r="D152" s="22"/>
      <c r="E152" s="23">
        <f>SUM(B153:D153)</f>
        <v>0</v>
      </c>
      <c r="F152" s="33"/>
      <c r="J152" s="9">
        <v>10.1200000000006</v>
      </c>
      <c r="K152">
        <v>150</v>
      </c>
      <c r="L152" s="2">
        <v>3.84999999999953</v>
      </c>
      <c r="M152" s="1">
        <v>0.00101273148148117</v>
      </c>
      <c r="N152">
        <v>300</v>
      </c>
      <c r="O152">
        <v>300</v>
      </c>
    </row>
    <row r="153" spans="1:15" ht="12.75" customHeight="1">
      <c r="A153" s="26"/>
      <c r="B153" s="6">
        <f>IF((B152)&lt;3.27,0,VLOOKUP(B152,$L$2:$O$452,3,TRUE))</f>
        <v>0</v>
      </c>
      <c r="C153" s="6">
        <f>VLOOKUP(C152,$J$1:$K$452,2,TRUE)</f>
        <v>0</v>
      </c>
      <c r="D153" s="6">
        <f>VLOOKUP(D152,$J$1:$K$452,2,TRUE)</f>
        <v>0</v>
      </c>
      <c r="E153" s="25"/>
      <c r="F153" s="33"/>
      <c r="J153" s="9">
        <v>10.1500000000006</v>
      </c>
      <c r="K153">
        <v>151</v>
      </c>
      <c r="L153" s="2"/>
      <c r="M153" s="1">
        <v>0.00101620370370339</v>
      </c>
      <c r="N153">
        <v>299</v>
      </c>
      <c r="O153">
        <v>302</v>
      </c>
    </row>
    <row r="154" spans="1:15" ht="12.75" customHeight="1">
      <c r="A154" s="26"/>
      <c r="B154" s="22"/>
      <c r="C154" s="22"/>
      <c r="D154" s="22"/>
      <c r="E154" s="23">
        <f>SUM(B155:D155)</f>
        <v>0</v>
      </c>
      <c r="F154" s="34"/>
      <c r="J154" s="9">
        <v>10.1800000000006</v>
      </c>
      <c r="K154">
        <v>152</v>
      </c>
      <c r="L154" s="2">
        <v>3.85999999999954</v>
      </c>
      <c r="M154" s="1">
        <v>0.0010196759259256</v>
      </c>
      <c r="N154">
        <v>298</v>
      </c>
      <c r="O154">
        <v>304</v>
      </c>
    </row>
    <row r="155" spans="1:15" ht="12.75" customHeight="1">
      <c r="A155" s="26"/>
      <c r="B155" s="6">
        <f>IF((B154)&lt;3.27,0,VLOOKUP(B154,$L$2:$O$452,3,TRUE))</f>
        <v>0</v>
      </c>
      <c r="C155" s="6">
        <f>VLOOKUP(C154,$J$1:$K$452,2,TRUE)</f>
        <v>0</v>
      </c>
      <c r="D155" s="6">
        <f>VLOOKUP(D154,$J$1:$K$452,2,TRUE)</f>
        <v>0</v>
      </c>
      <c r="E155" s="25"/>
      <c r="F155" s="17" t="s">
        <v>63</v>
      </c>
      <c r="J155" s="9">
        <v>10.2100000000005</v>
      </c>
      <c r="K155">
        <v>153</v>
      </c>
      <c r="L155" s="2"/>
      <c r="M155" s="1">
        <v>0.00102314814814782</v>
      </c>
      <c r="N155">
        <v>297</v>
      </c>
      <c r="O155">
        <v>306</v>
      </c>
    </row>
    <row r="156" spans="1:15" ht="12.75" customHeight="1">
      <c r="A156" s="26"/>
      <c r="B156" s="22"/>
      <c r="C156" s="22"/>
      <c r="D156" s="22"/>
      <c r="E156" s="23">
        <f>SUM(B157:D157)</f>
        <v>0</v>
      </c>
      <c r="F156" s="42"/>
      <c r="J156" s="9">
        <v>10.2400000000005</v>
      </c>
      <c r="K156">
        <v>154</v>
      </c>
      <c r="L156" s="2">
        <v>3.86999999999955</v>
      </c>
      <c r="M156" s="1">
        <v>0.00102662037037004</v>
      </c>
      <c r="N156">
        <v>296</v>
      </c>
      <c r="O156">
        <v>308</v>
      </c>
    </row>
    <row r="157" spans="1:15" ht="12.75" customHeight="1">
      <c r="A157" s="26"/>
      <c r="B157" s="6">
        <f>IF((B156)&lt;3.27,0,VLOOKUP(B156,$L$2:$O$452,3,TRUE))</f>
        <v>0</v>
      </c>
      <c r="C157" s="6">
        <f>VLOOKUP(C156,$J$1:$K$452,2,TRUE)</f>
        <v>0</v>
      </c>
      <c r="D157" s="6">
        <f>VLOOKUP(D156,$J$1:$K$452,2,TRUE)</f>
        <v>0</v>
      </c>
      <c r="E157" s="25"/>
      <c r="F157" s="42"/>
      <c r="J157" s="9">
        <v>10.2700000000004</v>
      </c>
      <c r="K157">
        <v>155</v>
      </c>
      <c r="L157" s="2"/>
      <c r="M157" s="1">
        <v>0.00103009259259226</v>
      </c>
      <c r="N157">
        <v>295</v>
      </c>
      <c r="O157">
        <v>310</v>
      </c>
    </row>
    <row r="158" spans="1:15" ht="12.75" customHeight="1">
      <c r="A158" s="26"/>
      <c r="B158" s="22"/>
      <c r="C158" s="22"/>
      <c r="D158" s="22"/>
      <c r="E158" s="23">
        <f>SUM(B159:D159)</f>
        <v>0</v>
      </c>
      <c r="F158" s="40">
        <f>IF(F156&lt;$M$2,0,1000-VLOOKUP(F156,$M$1:$O$452,3,TRUE))</f>
        <v>0</v>
      </c>
      <c r="J158" s="9">
        <v>10.3000000000004</v>
      </c>
      <c r="K158">
        <v>156</v>
      </c>
      <c r="L158" s="2">
        <v>3.87999999999956</v>
      </c>
      <c r="M158" s="1">
        <v>0.00103356481481448</v>
      </c>
      <c r="N158">
        <v>294</v>
      </c>
      <c r="O158">
        <v>312</v>
      </c>
    </row>
    <row r="159" spans="1:15" ht="13.5" customHeight="1" thickBot="1">
      <c r="A159" s="27"/>
      <c r="B159" s="7">
        <f>IF((B158)&lt;3.27,0,VLOOKUP(B158,$L$2:$O$452,3,TRUE))</f>
        <v>0</v>
      </c>
      <c r="C159" s="7">
        <f>VLOOKUP(C158,$J$1:$K$452,2,TRUE)</f>
        <v>0</v>
      </c>
      <c r="D159" s="7">
        <f>VLOOKUP(D158,$J$1:$K$452,2,TRUE)</f>
        <v>0</v>
      </c>
      <c r="E159" s="24"/>
      <c r="F159" s="41"/>
      <c r="J159" s="9">
        <v>10.3300000000003</v>
      </c>
      <c r="K159">
        <v>157</v>
      </c>
      <c r="L159" s="2"/>
      <c r="M159" s="1">
        <v>0.00103703703703669</v>
      </c>
      <c r="N159">
        <v>293</v>
      </c>
      <c r="O159">
        <v>314</v>
      </c>
    </row>
    <row r="160" spans="10:15" ht="13.5" thickTop="1">
      <c r="J160" s="9">
        <v>10.3600000000003</v>
      </c>
      <c r="K160">
        <v>158</v>
      </c>
      <c r="L160" s="2">
        <v>3.88999999999957</v>
      </c>
      <c r="M160" s="1">
        <v>0.00104050925925891</v>
      </c>
      <c r="N160">
        <v>292</v>
      </c>
      <c r="O160">
        <v>316</v>
      </c>
    </row>
    <row r="161" spans="10:15" ht="13.5" thickBot="1">
      <c r="J161" s="9">
        <v>10.3900000000003</v>
      </c>
      <c r="K161">
        <v>159</v>
      </c>
      <c r="L161" s="2"/>
      <c r="M161" s="1">
        <v>0.00104398148148113</v>
      </c>
      <c r="N161">
        <v>291</v>
      </c>
      <c r="O161">
        <v>318</v>
      </c>
    </row>
    <row r="162" spans="1:15" ht="25.5" customHeight="1" thickTop="1">
      <c r="A162" s="28"/>
      <c r="B162" s="29"/>
      <c r="C162" s="29"/>
      <c r="D162" s="29"/>
      <c r="E162" s="29"/>
      <c r="F162" s="35"/>
      <c r="J162" s="9">
        <v>10.4200000000002</v>
      </c>
      <c r="K162">
        <v>160</v>
      </c>
      <c r="L162" s="2">
        <v>3.89999999999958</v>
      </c>
      <c r="M162" s="1">
        <v>0.00104745370370335</v>
      </c>
      <c r="N162">
        <v>290</v>
      </c>
      <c r="O162">
        <v>320</v>
      </c>
    </row>
    <row r="163" spans="1:15" ht="12.75" customHeight="1">
      <c r="A163" s="4" t="s">
        <v>7</v>
      </c>
      <c r="B163" s="5" t="s">
        <v>4</v>
      </c>
      <c r="C163" s="5" t="s">
        <v>1</v>
      </c>
      <c r="D163" s="5" t="s">
        <v>5</v>
      </c>
      <c r="E163" s="5" t="s">
        <v>6</v>
      </c>
      <c r="F163" s="36"/>
      <c r="J163" s="9">
        <v>10.4500000000002</v>
      </c>
      <c r="K163">
        <v>161</v>
      </c>
      <c r="L163" s="2"/>
      <c r="M163" s="1">
        <v>0.00105092592592557</v>
      </c>
      <c r="N163">
        <v>289</v>
      </c>
      <c r="O163">
        <v>322</v>
      </c>
    </row>
    <row r="164" spans="1:15" ht="12.75" customHeight="1">
      <c r="A164" s="30"/>
      <c r="B164" s="20"/>
      <c r="C164" s="19"/>
      <c r="D164" s="21"/>
      <c r="E164" s="23">
        <f>SUM(B165:D165)</f>
        <v>0</v>
      </c>
      <c r="F164" s="32">
        <f>SUM(E164:E175)-MIN(E164:E175)+F174</f>
        <v>0</v>
      </c>
      <c r="J164" s="9">
        <v>10.4800000000001</v>
      </c>
      <c r="K164">
        <v>162</v>
      </c>
      <c r="L164" s="2">
        <v>3.90999999999959</v>
      </c>
      <c r="M164" s="1">
        <v>0.00105439814814778</v>
      </c>
      <c r="N164">
        <v>288</v>
      </c>
      <c r="O164">
        <v>324</v>
      </c>
    </row>
    <row r="165" spans="1:15" ht="12.75" customHeight="1">
      <c r="A165" s="31"/>
      <c r="B165" s="6">
        <f>IF((B164)&lt;3.27,0,VLOOKUP(B164,$L$2:$O$452,3,TRUE))</f>
        <v>0</v>
      </c>
      <c r="C165" s="6">
        <f>VLOOKUP(C164,$J$1:$K$452,2,TRUE)</f>
        <v>0</v>
      </c>
      <c r="D165" s="6">
        <f>VLOOKUP(D164,$J$1:$K$452,2,TRUE)</f>
        <v>0</v>
      </c>
      <c r="E165" s="25"/>
      <c r="F165" s="33"/>
      <c r="J165" s="9">
        <v>10.5100000000001</v>
      </c>
      <c r="K165">
        <v>163</v>
      </c>
      <c r="L165" s="2"/>
      <c r="M165" s="1">
        <v>0.00105787037037</v>
      </c>
      <c r="N165">
        <v>287</v>
      </c>
      <c r="O165">
        <v>326</v>
      </c>
    </row>
    <row r="166" spans="1:15" ht="12.75" customHeight="1">
      <c r="A166" s="26"/>
      <c r="B166" s="22"/>
      <c r="C166" s="22"/>
      <c r="D166" s="22"/>
      <c r="E166" s="23">
        <f>SUM(B167:D167)</f>
        <v>0</v>
      </c>
      <c r="F166" s="33"/>
      <c r="J166" s="9">
        <v>10.5400000000001</v>
      </c>
      <c r="K166">
        <v>164</v>
      </c>
      <c r="L166" s="2">
        <v>3.9199999999996</v>
      </c>
      <c r="M166" s="1">
        <v>0.00106134259259222</v>
      </c>
      <c r="N166">
        <v>286</v>
      </c>
      <c r="O166">
        <v>328</v>
      </c>
    </row>
    <row r="167" spans="1:15" ht="12.75" customHeight="1">
      <c r="A167" s="26"/>
      <c r="B167" s="6">
        <f>IF((B166)&lt;3.27,0,VLOOKUP(B166,$L$2:$O$452,3,TRUE))</f>
        <v>0</v>
      </c>
      <c r="C167" s="6">
        <f>VLOOKUP(C166,$J$1:$K$452,2,TRUE)</f>
        <v>0</v>
      </c>
      <c r="D167" s="6">
        <f>VLOOKUP(D166,$J$1:$K$452,2,TRUE)</f>
        <v>0</v>
      </c>
      <c r="E167" s="25"/>
      <c r="F167" s="33"/>
      <c r="J167" s="9">
        <v>10.57</v>
      </c>
      <c r="K167">
        <v>165</v>
      </c>
      <c r="L167" s="2"/>
      <c r="M167" s="1">
        <v>0.00106481481481444</v>
      </c>
      <c r="N167">
        <v>285</v>
      </c>
      <c r="O167">
        <v>330</v>
      </c>
    </row>
    <row r="168" spans="1:15" ht="12.75" customHeight="1">
      <c r="A168" s="26"/>
      <c r="B168" s="22"/>
      <c r="C168" s="22"/>
      <c r="D168" s="22"/>
      <c r="E168" s="23">
        <f>SUM(B169:D169)</f>
        <v>0</v>
      </c>
      <c r="F168" s="33"/>
      <c r="J168" s="9">
        <v>10.6</v>
      </c>
      <c r="K168">
        <v>166</v>
      </c>
      <c r="L168" s="2">
        <v>3.92999999999961</v>
      </c>
      <c r="M168" s="1">
        <v>0.00106828703703666</v>
      </c>
      <c r="N168">
        <v>284</v>
      </c>
      <c r="O168">
        <v>332</v>
      </c>
    </row>
    <row r="169" spans="1:15" ht="12.75" customHeight="1">
      <c r="A169" s="26"/>
      <c r="B169" s="6">
        <f>IF((B168)&lt;3.27,0,VLOOKUP(B168,$L$2:$O$452,3,TRUE))</f>
        <v>0</v>
      </c>
      <c r="C169" s="6">
        <f>VLOOKUP(C168,$J$1:$K$452,2,TRUE)</f>
        <v>0</v>
      </c>
      <c r="D169" s="6">
        <f>VLOOKUP(D168,$J$1:$K$452,2,TRUE)</f>
        <v>0</v>
      </c>
      <c r="E169" s="25"/>
      <c r="F169" s="33"/>
      <c r="J169" s="9">
        <v>10.6299999999999</v>
      </c>
      <c r="K169">
        <v>167</v>
      </c>
      <c r="L169" s="2"/>
      <c r="M169" s="1">
        <v>0.00107175925925887</v>
      </c>
      <c r="N169">
        <v>283</v>
      </c>
      <c r="O169">
        <v>334</v>
      </c>
    </row>
    <row r="170" spans="1:15" ht="12.75" customHeight="1">
      <c r="A170" s="26"/>
      <c r="B170" s="22"/>
      <c r="C170" s="22"/>
      <c r="D170" s="22"/>
      <c r="E170" s="23">
        <f>SUM(B171:D171)</f>
        <v>0</v>
      </c>
      <c r="F170" s="34"/>
      <c r="J170" s="9">
        <v>10.6599999999999</v>
      </c>
      <c r="K170">
        <v>168</v>
      </c>
      <c r="L170" s="2">
        <v>3.93999999999962</v>
      </c>
      <c r="M170" s="1">
        <v>0.00107523148148109</v>
      </c>
      <c r="N170">
        <v>282</v>
      </c>
      <c r="O170">
        <v>336</v>
      </c>
    </row>
    <row r="171" spans="1:15" ht="12.75" customHeight="1">
      <c r="A171" s="26"/>
      <c r="B171" s="6">
        <f>IF((B170)&lt;3.27,0,VLOOKUP(B170,$L$2:$O$452,3,TRUE))</f>
        <v>0</v>
      </c>
      <c r="C171" s="6">
        <f>VLOOKUP(C170,$J$1:$K$452,2,TRUE)</f>
        <v>0</v>
      </c>
      <c r="D171" s="6">
        <f>VLOOKUP(D170,$J$1:$K$452,2,TRUE)</f>
        <v>0</v>
      </c>
      <c r="E171" s="25"/>
      <c r="F171" s="17" t="s">
        <v>63</v>
      </c>
      <c r="J171" s="9">
        <v>10.6899999999998</v>
      </c>
      <c r="K171">
        <v>169</v>
      </c>
      <c r="L171" s="2"/>
      <c r="M171" s="1">
        <v>0.00107870370370331</v>
      </c>
      <c r="N171">
        <v>281</v>
      </c>
      <c r="O171">
        <v>338</v>
      </c>
    </row>
    <row r="172" spans="1:15" ht="12.75" customHeight="1">
      <c r="A172" s="26"/>
      <c r="B172" s="22"/>
      <c r="C172" s="22"/>
      <c r="D172" s="22"/>
      <c r="E172" s="23">
        <f>SUM(B173:D173)</f>
        <v>0</v>
      </c>
      <c r="F172" s="42"/>
      <c r="J172" s="9">
        <v>10.7199999999998</v>
      </c>
      <c r="K172">
        <v>170</v>
      </c>
      <c r="L172" s="2">
        <v>3.94999999999963</v>
      </c>
      <c r="M172" s="1">
        <v>0.00108217592592553</v>
      </c>
      <c r="N172">
        <v>280</v>
      </c>
      <c r="O172">
        <v>340</v>
      </c>
    </row>
    <row r="173" spans="1:15" ht="12.75" customHeight="1">
      <c r="A173" s="26"/>
      <c r="B173" s="6">
        <f>IF((B172)&lt;3.27,0,VLOOKUP(B172,$L$2:$O$452,3,TRUE))</f>
        <v>0</v>
      </c>
      <c r="C173" s="6">
        <f>VLOOKUP(C172,$J$1:$K$452,2,TRUE)</f>
        <v>0</v>
      </c>
      <c r="D173" s="6">
        <f>VLOOKUP(D172,$J$1:$K$452,2,TRUE)</f>
        <v>0</v>
      </c>
      <c r="E173" s="25"/>
      <c r="F173" s="42"/>
      <c r="J173" s="9">
        <v>10.7499999999998</v>
      </c>
      <c r="K173">
        <v>171</v>
      </c>
      <c r="L173" s="2"/>
      <c r="M173" s="1">
        <v>0.00108564814814774</v>
      </c>
      <c r="N173">
        <v>279</v>
      </c>
      <c r="O173">
        <v>342</v>
      </c>
    </row>
    <row r="174" spans="1:15" ht="12.75" customHeight="1">
      <c r="A174" s="26"/>
      <c r="B174" s="22"/>
      <c r="C174" s="22"/>
      <c r="D174" s="22"/>
      <c r="E174" s="23">
        <f>SUM(B175:D175)</f>
        <v>0</v>
      </c>
      <c r="F174" s="40">
        <f>IF(F172&lt;$M$2,0,1000-VLOOKUP(F172,$M$1:$O$452,3,TRUE))</f>
        <v>0</v>
      </c>
      <c r="J174" s="9">
        <v>10.7799999999997</v>
      </c>
      <c r="K174">
        <v>172</v>
      </c>
      <c r="L174" s="2">
        <v>3.95999999999964</v>
      </c>
      <c r="M174" s="1">
        <v>0.00108912037036996</v>
      </c>
      <c r="N174">
        <v>278</v>
      </c>
      <c r="O174">
        <v>344</v>
      </c>
    </row>
    <row r="175" spans="1:15" ht="13.5" customHeight="1" thickBot="1">
      <c r="A175" s="27"/>
      <c r="B175" s="7">
        <f>IF((B174)&lt;3.27,0,VLOOKUP(B174,$L$2:$O$452,3,TRUE))</f>
        <v>0</v>
      </c>
      <c r="C175" s="7">
        <f>VLOOKUP(C174,$J$1:$K$452,2,TRUE)</f>
        <v>0</v>
      </c>
      <c r="D175" s="7">
        <f>VLOOKUP(D174,$J$1:$K$452,2,TRUE)</f>
        <v>0</v>
      </c>
      <c r="E175" s="24"/>
      <c r="F175" s="41"/>
      <c r="J175" s="9">
        <v>10.8099999999997</v>
      </c>
      <c r="K175">
        <v>173</v>
      </c>
      <c r="L175" s="2"/>
      <c r="M175" s="1">
        <v>0.00109259259259218</v>
      </c>
      <c r="N175">
        <v>277</v>
      </c>
      <c r="O175">
        <v>346</v>
      </c>
    </row>
    <row r="176" spans="10:15" ht="13.5" thickTop="1">
      <c r="J176" s="9">
        <v>10.8399999999996</v>
      </c>
      <c r="K176">
        <v>174</v>
      </c>
      <c r="L176" s="2">
        <v>3.96999999999965</v>
      </c>
      <c r="M176" s="1">
        <v>0.0010960648148144</v>
      </c>
      <c r="N176">
        <v>276</v>
      </c>
      <c r="O176">
        <v>348</v>
      </c>
    </row>
    <row r="177" spans="10:15" ht="13.5" thickBot="1">
      <c r="J177" s="9">
        <v>10.8699999999996</v>
      </c>
      <c r="K177">
        <v>175</v>
      </c>
      <c r="L177" s="2"/>
      <c r="M177" s="1">
        <v>0.00109953703703662</v>
      </c>
      <c r="N177">
        <v>275</v>
      </c>
      <c r="O177">
        <v>350</v>
      </c>
    </row>
    <row r="178" spans="1:15" ht="25.5" customHeight="1" thickTop="1">
      <c r="A178" s="28"/>
      <c r="B178" s="29"/>
      <c r="C178" s="29"/>
      <c r="D178" s="29"/>
      <c r="E178" s="29"/>
      <c r="F178" s="35"/>
      <c r="J178" s="9">
        <v>10.8999999999996</v>
      </c>
      <c r="K178">
        <v>176</v>
      </c>
      <c r="L178" s="2">
        <v>3.97999999999966</v>
      </c>
      <c r="M178" s="1">
        <v>0.00110300925925883</v>
      </c>
      <c r="N178">
        <v>274</v>
      </c>
      <c r="O178">
        <v>352</v>
      </c>
    </row>
    <row r="179" spans="1:15" ht="12.75" customHeight="1">
      <c r="A179" s="4" t="s">
        <v>7</v>
      </c>
      <c r="B179" s="5" t="s">
        <v>4</v>
      </c>
      <c r="C179" s="5" t="s">
        <v>1</v>
      </c>
      <c r="D179" s="5" t="s">
        <v>5</v>
      </c>
      <c r="E179" s="5" t="s">
        <v>6</v>
      </c>
      <c r="F179" s="36"/>
      <c r="J179" s="9">
        <v>10.9299999999995</v>
      </c>
      <c r="K179">
        <v>177</v>
      </c>
      <c r="L179" s="2"/>
      <c r="M179" s="1">
        <v>0.00110648148148105</v>
      </c>
      <c r="N179">
        <v>273</v>
      </c>
      <c r="O179">
        <v>354</v>
      </c>
    </row>
    <row r="180" spans="1:15" ht="12.75" customHeight="1">
      <c r="A180" s="30"/>
      <c r="B180" s="20"/>
      <c r="C180" s="19"/>
      <c r="D180" s="21"/>
      <c r="E180" s="23">
        <f>SUM(B181:D181)</f>
        <v>0</v>
      </c>
      <c r="F180" s="32">
        <f>SUM(E180:E191)-MIN(E180:E191)+F190</f>
        <v>0</v>
      </c>
      <c r="J180" s="9">
        <v>10.9599999999995</v>
      </c>
      <c r="K180">
        <v>178</v>
      </c>
      <c r="L180" s="2">
        <v>3.98999999999966</v>
      </c>
      <c r="M180" s="1">
        <v>0.00110995370370327</v>
      </c>
      <c r="N180">
        <v>272</v>
      </c>
      <c r="O180">
        <v>356</v>
      </c>
    </row>
    <row r="181" spans="1:15" ht="12.75" customHeight="1">
      <c r="A181" s="31"/>
      <c r="B181" s="6">
        <f>IF((B180)&lt;3.27,0,VLOOKUP(B180,$L$2:$O$452,3,TRUE))</f>
        <v>0</v>
      </c>
      <c r="C181" s="6">
        <f>VLOOKUP(C180,$J$1:$K$452,2,TRUE)</f>
        <v>0</v>
      </c>
      <c r="D181" s="6">
        <f>VLOOKUP(D180,$J$1:$K$452,2,TRUE)</f>
        <v>0</v>
      </c>
      <c r="E181" s="25"/>
      <c r="F181" s="33"/>
      <c r="J181" s="9">
        <v>10.9899999999994</v>
      </c>
      <c r="K181">
        <v>179</v>
      </c>
      <c r="L181" s="2"/>
      <c r="M181" s="1">
        <v>0.00111342592592549</v>
      </c>
      <c r="N181">
        <v>271</v>
      </c>
      <c r="O181">
        <v>358</v>
      </c>
    </row>
    <row r="182" spans="1:15" ht="12.75" customHeight="1">
      <c r="A182" s="26"/>
      <c r="B182" s="22"/>
      <c r="C182" s="22"/>
      <c r="D182" s="22"/>
      <c r="E182" s="23">
        <f>SUM(B183:D183)</f>
        <v>0</v>
      </c>
      <c r="F182" s="33"/>
      <c r="J182" s="9">
        <v>11.0199999999994</v>
      </c>
      <c r="K182">
        <v>180</v>
      </c>
      <c r="L182" s="2">
        <v>3.99999999999967</v>
      </c>
      <c r="M182" s="1">
        <v>0.00111689814814771</v>
      </c>
      <c r="N182">
        <v>270</v>
      </c>
      <c r="O182">
        <v>360</v>
      </c>
    </row>
    <row r="183" spans="1:15" ht="12.75" customHeight="1">
      <c r="A183" s="26"/>
      <c r="B183" s="6">
        <f>IF((B182)&lt;3.27,0,VLOOKUP(B182,$L$2:$O$452,3,TRUE))</f>
        <v>0</v>
      </c>
      <c r="C183" s="6">
        <f>VLOOKUP(C182,$J$1:$K$452,2,TRUE)</f>
        <v>0</v>
      </c>
      <c r="D183" s="6">
        <f>VLOOKUP(D182,$J$1:$K$452,2,TRUE)</f>
        <v>0</v>
      </c>
      <c r="E183" s="25"/>
      <c r="F183" s="33"/>
      <c r="J183" s="9">
        <v>11.0499999999994</v>
      </c>
      <c r="K183">
        <v>181</v>
      </c>
      <c r="L183" s="2"/>
      <c r="M183" s="1">
        <v>0.00112037037036992</v>
      </c>
      <c r="N183">
        <v>269</v>
      </c>
      <c r="O183">
        <v>362</v>
      </c>
    </row>
    <row r="184" spans="1:15" ht="12.75" customHeight="1">
      <c r="A184" s="26"/>
      <c r="B184" s="22"/>
      <c r="C184" s="22"/>
      <c r="D184" s="22"/>
      <c r="E184" s="23">
        <f>SUM(B185:D185)</f>
        <v>0</v>
      </c>
      <c r="F184" s="33"/>
      <c r="J184" s="9">
        <v>11.0799999999993</v>
      </c>
      <c r="K184">
        <v>182</v>
      </c>
      <c r="L184" s="2">
        <v>4.00999999999968</v>
      </c>
      <c r="M184" s="1">
        <v>0.00112384259259214</v>
      </c>
      <c r="N184">
        <v>268</v>
      </c>
      <c r="O184">
        <v>364</v>
      </c>
    </row>
    <row r="185" spans="1:15" ht="12.75" customHeight="1">
      <c r="A185" s="26"/>
      <c r="B185" s="6">
        <f>IF((B184)&lt;3.27,0,VLOOKUP(B184,$L$2:$O$452,3,TRUE))</f>
        <v>0</v>
      </c>
      <c r="C185" s="6">
        <f>VLOOKUP(C184,$J$1:$K$452,2,TRUE)</f>
        <v>0</v>
      </c>
      <c r="D185" s="6">
        <f>VLOOKUP(D184,$J$1:$K$452,2,TRUE)</f>
        <v>0</v>
      </c>
      <c r="E185" s="25"/>
      <c r="F185" s="33"/>
      <c r="J185" s="9">
        <v>11.1099999999993</v>
      </c>
      <c r="K185">
        <v>183</v>
      </c>
      <c r="L185" s="2"/>
      <c r="M185" s="1">
        <v>0.00112731481481436</v>
      </c>
      <c r="N185">
        <v>267</v>
      </c>
      <c r="O185">
        <v>366</v>
      </c>
    </row>
    <row r="186" spans="1:15" ht="12.75" customHeight="1">
      <c r="A186" s="26"/>
      <c r="B186" s="22"/>
      <c r="C186" s="22"/>
      <c r="D186" s="22"/>
      <c r="E186" s="23">
        <f>SUM(B187:D187)</f>
        <v>0</v>
      </c>
      <c r="F186" s="34"/>
      <c r="J186" s="9">
        <v>11.1399999999992</v>
      </c>
      <c r="K186">
        <v>184</v>
      </c>
      <c r="L186" s="2">
        <v>4.01999999999969</v>
      </c>
      <c r="M186" s="1">
        <v>0.00113078703703658</v>
      </c>
      <c r="N186">
        <v>266</v>
      </c>
      <c r="O186">
        <v>368</v>
      </c>
    </row>
    <row r="187" spans="1:15" ht="12.75" customHeight="1">
      <c r="A187" s="26"/>
      <c r="B187" s="6">
        <f>IF((B186)&lt;3.27,0,VLOOKUP(B186,$L$2:$O$452,3,TRUE))</f>
        <v>0</v>
      </c>
      <c r="C187" s="6">
        <f>VLOOKUP(C186,$J$1:$K$452,2,TRUE)</f>
        <v>0</v>
      </c>
      <c r="D187" s="6">
        <f>VLOOKUP(D186,$J$1:$K$452,2,TRUE)</f>
        <v>0</v>
      </c>
      <c r="E187" s="25"/>
      <c r="F187" s="17" t="s">
        <v>63</v>
      </c>
      <c r="J187" s="9">
        <v>11.1699999999992</v>
      </c>
      <c r="K187">
        <v>185</v>
      </c>
      <c r="L187" s="2"/>
      <c r="M187" s="1">
        <v>0.0011342592592588</v>
      </c>
      <c r="N187">
        <v>265</v>
      </c>
      <c r="O187">
        <v>370</v>
      </c>
    </row>
    <row r="188" spans="1:15" ht="12.75" customHeight="1">
      <c r="A188" s="26"/>
      <c r="B188" s="22"/>
      <c r="C188" s="22"/>
      <c r="D188" s="22"/>
      <c r="E188" s="23">
        <f>SUM(B189:D189)</f>
        <v>0</v>
      </c>
      <c r="F188" s="42"/>
      <c r="J188" s="9">
        <v>11.1999999999991</v>
      </c>
      <c r="K188">
        <v>186</v>
      </c>
      <c r="L188" s="2">
        <v>4.0299999999997</v>
      </c>
      <c r="M188" s="1">
        <v>0.00113773148148101</v>
      </c>
      <c r="N188">
        <v>264</v>
      </c>
      <c r="O188">
        <v>372</v>
      </c>
    </row>
    <row r="189" spans="1:15" ht="12.75" customHeight="1">
      <c r="A189" s="26"/>
      <c r="B189" s="6">
        <f>IF((B188)&lt;3.27,0,VLOOKUP(B188,$L$2:$O$452,3,TRUE))</f>
        <v>0</v>
      </c>
      <c r="C189" s="6">
        <f>VLOOKUP(C188,$J$1:$K$452,2,TRUE)</f>
        <v>0</v>
      </c>
      <c r="D189" s="6">
        <f>VLOOKUP(D188,$J$1:$K$452,2,TRUE)</f>
        <v>0</v>
      </c>
      <c r="E189" s="25"/>
      <c r="F189" s="42"/>
      <c r="J189" s="9">
        <v>11.2299999999991</v>
      </c>
      <c r="K189">
        <v>187</v>
      </c>
      <c r="L189" s="2"/>
      <c r="M189" s="1">
        <v>0.00114120370370323</v>
      </c>
      <c r="N189">
        <v>263</v>
      </c>
      <c r="O189">
        <v>374</v>
      </c>
    </row>
    <row r="190" spans="1:15" ht="12.75" customHeight="1">
      <c r="A190" s="26"/>
      <c r="B190" s="22"/>
      <c r="C190" s="22"/>
      <c r="D190" s="22"/>
      <c r="E190" s="23">
        <f>SUM(B191:D191)</f>
        <v>0</v>
      </c>
      <c r="F190" s="40">
        <f>IF(F188&lt;$M$2,0,1000-VLOOKUP(F188,$M$1:$O$452,3,TRUE))</f>
        <v>0</v>
      </c>
      <c r="J190" s="9">
        <v>11.2599999999991</v>
      </c>
      <c r="K190">
        <v>188</v>
      </c>
      <c r="L190" s="2">
        <v>4.03999999999971</v>
      </c>
      <c r="M190" s="1">
        <v>0.00114467592592545</v>
      </c>
      <c r="N190">
        <v>262</v>
      </c>
      <c r="O190">
        <v>376</v>
      </c>
    </row>
    <row r="191" spans="1:15" ht="13.5" customHeight="1" thickBot="1">
      <c r="A191" s="27"/>
      <c r="B191" s="7">
        <f>IF((B190)&lt;3.27,0,VLOOKUP(B190,$L$2:$O$452,3,TRUE))</f>
        <v>0</v>
      </c>
      <c r="C191" s="7">
        <f>VLOOKUP(C190,$J$1:$K$452,2,TRUE)</f>
        <v>0</v>
      </c>
      <c r="D191" s="7">
        <f>VLOOKUP(D190,$J$1:$K$452,2,TRUE)</f>
        <v>0</v>
      </c>
      <c r="E191" s="24"/>
      <c r="F191" s="41"/>
      <c r="J191" s="9">
        <v>11.289999999999</v>
      </c>
      <c r="K191">
        <v>189</v>
      </c>
      <c r="L191" s="2"/>
      <c r="M191" s="1">
        <v>0.00114814814814767</v>
      </c>
      <c r="N191">
        <v>261</v>
      </c>
      <c r="O191">
        <v>378</v>
      </c>
    </row>
    <row r="192" spans="10:15" ht="13.5" thickTop="1">
      <c r="J192" s="9">
        <v>11.319999999999</v>
      </c>
      <c r="K192">
        <v>190</v>
      </c>
      <c r="L192" s="2">
        <v>4.04999999999972</v>
      </c>
      <c r="M192" s="1">
        <v>0.00115162037036989</v>
      </c>
      <c r="N192">
        <v>260</v>
      </c>
      <c r="O192">
        <v>380</v>
      </c>
    </row>
    <row r="193" spans="10:15" ht="13.5" thickBot="1">
      <c r="J193" s="9">
        <v>11.3499999999989</v>
      </c>
      <c r="K193">
        <v>191</v>
      </c>
      <c r="L193" s="2"/>
      <c r="M193" s="1">
        <v>0.0011550925925921</v>
      </c>
      <c r="N193">
        <v>259</v>
      </c>
      <c r="O193">
        <v>382</v>
      </c>
    </row>
    <row r="194" spans="1:15" ht="25.5" customHeight="1" thickTop="1">
      <c r="A194" s="28"/>
      <c r="B194" s="29"/>
      <c r="C194" s="29"/>
      <c r="D194" s="29"/>
      <c r="E194" s="29"/>
      <c r="F194" s="35"/>
      <c r="J194" s="9">
        <v>11.3799999999989</v>
      </c>
      <c r="K194">
        <v>192</v>
      </c>
      <c r="L194" s="2">
        <v>4.05999999999973</v>
      </c>
      <c r="M194" s="1">
        <v>0.00115856481481432</v>
      </c>
      <c r="N194">
        <v>258</v>
      </c>
      <c r="O194">
        <v>384</v>
      </c>
    </row>
    <row r="195" spans="1:15" ht="12.75" customHeight="1">
      <c r="A195" s="4" t="s">
        <v>7</v>
      </c>
      <c r="B195" s="5" t="s">
        <v>4</v>
      </c>
      <c r="C195" s="5" t="s">
        <v>1</v>
      </c>
      <c r="D195" s="5" t="s">
        <v>5</v>
      </c>
      <c r="E195" s="5" t="s">
        <v>6</v>
      </c>
      <c r="F195" s="36"/>
      <c r="J195" s="9">
        <v>11.4099999999989</v>
      </c>
      <c r="K195">
        <v>193</v>
      </c>
      <c r="L195" s="2"/>
      <c r="M195" s="1">
        <v>0.00116203703703654</v>
      </c>
      <c r="N195">
        <v>257</v>
      </c>
      <c r="O195">
        <v>386</v>
      </c>
    </row>
    <row r="196" spans="1:15" ht="12.75" customHeight="1">
      <c r="A196" s="30"/>
      <c r="B196" s="20"/>
      <c r="C196" s="19"/>
      <c r="D196" s="21"/>
      <c r="E196" s="23">
        <f>SUM(B197:D197)</f>
        <v>0</v>
      </c>
      <c r="F196" s="32">
        <f>SUM(E196:E207)-MIN(E196:E207)+F206</f>
        <v>0</v>
      </c>
      <c r="J196" s="9">
        <v>11.4399999999988</v>
      </c>
      <c r="K196">
        <v>194</v>
      </c>
      <c r="L196" s="2">
        <v>4.06999999999974</v>
      </c>
      <c r="M196" s="1">
        <v>0.00116550925925876</v>
      </c>
      <c r="N196">
        <v>256</v>
      </c>
      <c r="O196">
        <v>388</v>
      </c>
    </row>
    <row r="197" spans="1:15" ht="12.75" customHeight="1">
      <c r="A197" s="31"/>
      <c r="B197" s="6">
        <f>IF((B196)&lt;3.27,0,VLOOKUP(B196,$L$2:$O$452,3,TRUE))</f>
        <v>0</v>
      </c>
      <c r="C197" s="6">
        <f>VLOOKUP(C196,$J$1:$K$452,2,TRUE)</f>
        <v>0</v>
      </c>
      <c r="D197" s="6">
        <f>VLOOKUP(D196,$J$1:$K$452,2,TRUE)</f>
        <v>0</v>
      </c>
      <c r="E197" s="25"/>
      <c r="F197" s="33"/>
      <c r="J197" s="9">
        <v>11.4699999999988</v>
      </c>
      <c r="K197">
        <v>195</v>
      </c>
      <c r="L197" s="2"/>
      <c r="M197" s="1">
        <v>0.00116898148148098</v>
      </c>
      <c r="N197">
        <v>255</v>
      </c>
      <c r="O197">
        <v>390</v>
      </c>
    </row>
    <row r="198" spans="1:15" ht="12.75" customHeight="1">
      <c r="A198" s="26"/>
      <c r="B198" s="22"/>
      <c r="C198" s="22"/>
      <c r="D198" s="22"/>
      <c r="E198" s="23">
        <f>SUM(B199:D199)</f>
        <v>0</v>
      </c>
      <c r="F198" s="33"/>
      <c r="J198" s="9">
        <v>11.4999999999987</v>
      </c>
      <c r="K198">
        <v>196</v>
      </c>
      <c r="L198" s="2">
        <v>4.07999999999975</v>
      </c>
      <c r="M198" s="1">
        <v>0.00117245370370319</v>
      </c>
      <c r="N198">
        <v>254</v>
      </c>
      <c r="O198">
        <v>392</v>
      </c>
    </row>
    <row r="199" spans="1:15" ht="12.75" customHeight="1">
      <c r="A199" s="26"/>
      <c r="B199" s="6">
        <f>IF((B198)&lt;3.27,0,VLOOKUP(B198,$L$2:$O$452,3,TRUE))</f>
        <v>0</v>
      </c>
      <c r="C199" s="6">
        <f>VLOOKUP(C198,$J$1:$K$452,2,TRUE)</f>
        <v>0</v>
      </c>
      <c r="D199" s="6">
        <f>VLOOKUP(D198,$J$1:$K$452,2,TRUE)</f>
        <v>0</v>
      </c>
      <c r="E199" s="25"/>
      <c r="F199" s="33"/>
      <c r="J199" s="9">
        <v>11.5299999999987</v>
      </c>
      <c r="K199">
        <v>197</v>
      </c>
      <c r="L199" s="2"/>
      <c r="M199" s="1">
        <v>0.00117592592592541</v>
      </c>
      <c r="N199">
        <v>253</v>
      </c>
      <c r="O199">
        <v>394</v>
      </c>
    </row>
    <row r="200" spans="1:15" ht="12.75" customHeight="1">
      <c r="A200" s="26"/>
      <c r="B200" s="22"/>
      <c r="C200" s="22"/>
      <c r="D200" s="22"/>
      <c r="E200" s="23">
        <f>SUM(B201:D201)</f>
        <v>0</v>
      </c>
      <c r="F200" s="33"/>
      <c r="J200" s="9">
        <v>11.5599999999986</v>
      </c>
      <c r="K200">
        <v>198</v>
      </c>
      <c r="L200" s="2">
        <v>4.08999999999976</v>
      </c>
      <c r="M200" s="1">
        <v>0.00117939814814763</v>
      </c>
      <c r="N200">
        <v>252</v>
      </c>
      <c r="O200">
        <v>396</v>
      </c>
    </row>
    <row r="201" spans="1:15" ht="12.75" customHeight="1">
      <c r="A201" s="26"/>
      <c r="B201" s="6">
        <f>IF((B200)&lt;3.27,0,VLOOKUP(B200,$L$2:$O$452,3,TRUE))</f>
        <v>0</v>
      </c>
      <c r="C201" s="6">
        <f>VLOOKUP(C200,$J$1:$K$452,2,TRUE)</f>
        <v>0</v>
      </c>
      <c r="D201" s="6">
        <f>VLOOKUP(D200,$J$1:$K$452,2,TRUE)</f>
        <v>0</v>
      </c>
      <c r="E201" s="25"/>
      <c r="F201" s="33"/>
      <c r="J201" s="9">
        <v>11.5899999999986</v>
      </c>
      <c r="K201">
        <v>199</v>
      </c>
      <c r="L201" s="2"/>
      <c r="M201" s="1">
        <v>0.00118287037036985</v>
      </c>
      <c r="N201">
        <v>251</v>
      </c>
      <c r="O201">
        <v>398</v>
      </c>
    </row>
    <row r="202" spans="1:15" ht="12.75" customHeight="1">
      <c r="A202" s="26"/>
      <c r="B202" s="22"/>
      <c r="C202" s="22"/>
      <c r="D202" s="22"/>
      <c r="E202" s="23">
        <f>SUM(B203:D203)</f>
        <v>0</v>
      </c>
      <c r="F202" s="34"/>
      <c r="J202" s="9">
        <v>11.6199999999986</v>
      </c>
      <c r="K202">
        <v>200</v>
      </c>
      <c r="L202" s="2">
        <v>4.09999999999977</v>
      </c>
      <c r="M202" s="1">
        <v>0.00118634259259207</v>
      </c>
      <c r="N202">
        <v>250</v>
      </c>
      <c r="O202">
        <v>400</v>
      </c>
    </row>
    <row r="203" spans="1:15" ht="12.75" customHeight="1">
      <c r="A203" s="26"/>
      <c r="B203" s="6">
        <f>IF((B202)&lt;3.27,0,VLOOKUP(B202,$L$2:$O$452,3,TRUE))</f>
        <v>0</v>
      </c>
      <c r="C203" s="6">
        <f>VLOOKUP(C202,$J$1:$K$452,2,TRUE)</f>
        <v>0</v>
      </c>
      <c r="D203" s="6">
        <f>VLOOKUP(D202,$J$1:$K$452,2,TRUE)</f>
        <v>0</v>
      </c>
      <c r="E203" s="25"/>
      <c r="F203" s="17" t="s">
        <v>63</v>
      </c>
      <c r="J203" s="9">
        <v>11.6499999999985</v>
      </c>
      <c r="K203">
        <v>201</v>
      </c>
      <c r="L203" s="2"/>
      <c r="M203" s="1">
        <v>0.00118981481481428</v>
      </c>
      <c r="N203">
        <v>249</v>
      </c>
      <c r="O203">
        <v>402</v>
      </c>
    </row>
    <row r="204" spans="1:15" ht="12.75" customHeight="1">
      <c r="A204" s="26"/>
      <c r="B204" s="22"/>
      <c r="C204" s="22"/>
      <c r="D204" s="22"/>
      <c r="E204" s="23">
        <f>SUM(B205:D205)</f>
        <v>0</v>
      </c>
      <c r="F204" s="42"/>
      <c r="J204" s="9">
        <v>11.6799999999985</v>
      </c>
      <c r="K204">
        <v>202</v>
      </c>
      <c r="L204" s="2">
        <v>4.10999999999978</v>
      </c>
      <c r="M204" s="1">
        <v>0.0011932870370365</v>
      </c>
      <c r="N204">
        <v>248</v>
      </c>
      <c r="O204">
        <v>404</v>
      </c>
    </row>
    <row r="205" spans="1:15" ht="12.75" customHeight="1">
      <c r="A205" s="26"/>
      <c r="B205" s="6">
        <f>IF((B204)&lt;3.27,0,VLOOKUP(B204,$L$2:$O$452,3,TRUE))</f>
        <v>0</v>
      </c>
      <c r="C205" s="6">
        <f>VLOOKUP(C204,$J$1:$K$452,2,TRUE)</f>
        <v>0</v>
      </c>
      <c r="D205" s="6">
        <f>VLOOKUP(D204,$J$1:$K$452,2,TRUE)</f>
        <v>0</v>
      </c>
      <c r="E205" s="25"/>
      <c r="F205" s="42"/>
      <c r="J205" s="9">
        <v>11.7099999999984</v>
      </c>
      <c r="K205">
        <v>203</v>
      </c>
      <c r="L205" s="2"/>
      <c r="M205" s="1">
        <v>0.00119675925925872</v>
      </c>
      <c r="N205">
        <v>247</v>
      </c>
      <c r="O205">
        <v>406</v>
      </c>
    </row>
    <row r="206" spans="1:15" ht="12.75" customHeight="1">
      <c r="A206" s="26"/>
      <c r="B206" s="22"/>
      <c r="C206" s="22"/>
      <c r="D206" s="22"/>
      <c r="E206" s="23">
        <f>SUM(B207:D207)</f>
        <v>0</v>
      </c>
      <c r="F206" s="40">
        <f>IF(F204&lt;$M$2,0,1000-VLOOKUP(F204,$M$1:$O$452,3,TRUE))</f>
        <v>0</v>
      </c>
      <c r="J206" s="9">
        <v>11.7399999999984</v>
      </c>
      <c r="K206">
        <v>204</v>
      </c>
      <c r="L206" s="2">
        <v>4.11999999999979</v>
      </c>
      <c r="M206" s="1">
        <v>0.00120023148148094</v>
      </c>
      <c r="N206">
        <v>246</v>
      </c>
      <c r="O206">
        <v>408</v>
      </c>
    </row>
    <row r="207" spans="1:15" ht="13.5" customHeight="1" thickBot="1">
      <c r="A207" s="27"/>
      <c r="B207" s="7">
        <f>IF((B206)&lt;3.27,0,VLOOKUP(B206,$L$2:$O$452,3,TRUE))</f>
        <v>0</v>
      </c>
      <c r="C207" s="7">
        <f>VLOOKUP(C206,$J$1:$K$452,2,TRUE)</f>
        <v>0</v>
      </c>
      <c r="D207" s="7">
        <f>VLOOKUP(D206,$J$1:$K$452,2,TRUE)</f>
        <v>0</v>
      </c>
      <c r="E207" s="24"/>
      <c r="F207" s="41"/>
      <c r="J207" s="9">
        <v>11.7699999999984</v>
      </c>
      <c r="K207">
        <v>205</v>
      </c>
      <c r="L207" s="2"/>
      <c r="M207" s="1">
        <v>0.00120370370370315</v>
      </c>
      <c r="N207">
        <v>245</v>
      </c>
      <c r="O207">
        <v>410</v>
      </c>
    </row>
    <row r="208" spans="10:15" ht="13.5" thickTop="1">
      <c r="J208" s="9">
        <v>11.7999999999983</v>
      </c>
      <c r="K208">
        <v>206</v>
      </c>
      <c r="L208" s="2">
        <v>4.1299999999998</v>
      </c>
      <c r="M208" s="1">
        <v>0.00120717592592537</v>
      </c>
      <c r="N208">
        <v>244</v>
      </c>
      <c r="O208">
        <v>412</v>
      </c>
    </row>
    <row r="209" spans="10:15" ht="13.5" thickBot="1">
      <c r="J209" s="9">
        <v>11.8299999999983</v>
      </c>
      <c r="K209">
        <v>207</v>
      </c>
      <c r="L209" s="2"/>
      <c r="M209" s="1">
        <v>0.00121064814814759</v>
      </c>
      <c r="N209">
        <v>243</v>
      </c>
      <c r="O209">
        <v>414</v>
      </c>
    </row>
    <row r="210" spans="1:15" ht="25.5" customHeight="1" thickTop="1">
      <c r="A210" s="28"/>
      <c r="B210" s="29"/>
      <c r="C210" s="29"/>
      <c r="D210" s="29"/>
      <c r="E210" s="29"/>
      <c r="F210" s="35"/>
      <c r="J210" s="9">
        <v>11.8599999999982</v>
      </c>
      <c r="K210">
        <v>208</v>
      </c>
      <c r="L210" s="2">
        <v>4.13999999999981</v>
      </c>
      <c r="M210" s="1">
        <v>0.00121412037036981</v>
      </c>
      <c r="N210">
        <v>242</v>
      </c>
      <c r="O210">
        <v>416</v>
      </c>
    </row>
    <row r="211" spans="1:15" ht="12.75" customHeight="1">
      <c r="A211" s="4" t="s">
        <v>7</v>
      </c>
      <c r="B211" s="5" t="s">
        <v>4</v>
      </c>
      <c r="C211" s="5" t="s">
        <v>1</v>
      </c>
      <c r="D211" s="5" t="s">
        <v>5</v>
      </c>
      <c r="E211" s="5" t="s">
        <v>6</v>
      </c>
      <c r="F211" s="36"/>
      <c r="J211" s="9">
        <v>11.8899999999982</v>
      </c>
      <c r="K211">
        <v>209</v>
      </c>
      <c r="L211" s="2"/>
      <c r="M211" s="1">
        <v>0.00121759259259203</v>
      </c>
      <c r="N211">
        <v>241</v>
      </c>
      <c r="O211">
        <v>418</v>
      </c>
    </row>
    <row r="212" spans="1:15" ht="12.75" customHeight="1">
      <c r="A212" s="30"/>
      <c r="B212" s="20"/>
      <c r="C212" s="19"/>
      <c r="D212" s="21"/>
      <c r="E212" s="23">
        <f>SUM(B213:D213)</f>
        <v>0</v>
      </c>
      <c r="F212" s="32">
        <f>SUM(E212:E223)-MIN(E212:E223)+F222</f>
        <v>0</v>
      </c>
      <c r="J212" s="9">
        <v>11.9199999999981</v>
      </c>
      <c r="K212">
        <v>210</v>
      </c>
      <c r="L212" s="2">
        <v>4.14999999999982</v>
      </c>
      <c r="M212" s="1">
        <v>0.00122106481481425</v>
      </c>
      <c r="N212">
        <v>240</v>
      </c>
      <c r="O212">
        <v>420</v>
      </c>
    </row>
    <row r="213" spans="1:15" ht="12.75" customHeight="1">
      <c r="A213" s="31"/>
      <c r="B213" s="6">
        <f>IF((B212)&lt;3.27,0,VLOOKUP(B212,$L$2:$O$452,3,TRUE))</f>
        <v>0</v>
      </c>
      <c r="C213" s="6">
        <f>VLOOKUP(C212,$J$1:$K$452,2,TRUE)</f>
        <v>0</v>
      </c>
      <c r="D213" s="6">
        <f>VLOOKUP(D212,$J$1:$K$452,2,TRUE)</f>
        <v>0</v>
      </c>
      <c r="E213" s="25"/>
      <c r="F213" s="33"/>
      <c r="J213" s="9">
        <v>11.9499999999981</v>
      </c>
      <c r="K213">
        <v>211</v>
      </c>
      <c r="L213" s="2"/>
      <c r="M213" s="1">
        <v>0.00122453703703646</v>
      </c>
      <c r="N213">
        <v>239</v>
      </c>
      <c r="O213">
        <v>422</v>
      </c>
    </row>
    <row r="214" spans="1:15" ht="12.75" customHeight="1">
      <c r="A214" s="26"/>
      <c r="B214" s="22"/>
      <c r="C214" s="22"/>
      <c r="D214" s="22"/>
      <c r="E214" s="23">
        <f>SUM(B215:D215)</f>
        <v>0</v>
      </c>
      <c r="F214" s="33"/>
      <c r="J214" s="9">
        <v>11.9799999999981</v>
      </c>
      <c r="K214">
        <v>212</v>
      </c>
      <c r="L214" s="2">
        <v>4.15999999999983</v>
      </c>
      <c r="M214" s="1">
        <v>0.00122800925925868</v>
      </c>
      <c r="N214">
        <v>238</v>
      </c>
      <c r="O214">
        <v>424</v>
      </c>
    </row>
    <row r="215" spans="1:15" ht="12.75" customHeight="1">
      <c r="A215" s="26"/>
      <c r="B215" s="6">
        <f>IF((B214)&lt;3.27,0,VLOOKUP(B214,$L$2:$O$452,3,TRUE))</f>
        <v>0</v>
      </c>
      <c r="C215" s="6">
        <f>VLOOKUP(C214,$J$1:$K$452,2,TRUE)</f>
        <v>0</v>
      </c>
      <c r="D215" s="6">
        <f>VLOOKUP(D214,$J$1:$K$452,2,TRUE)</f>
        <v>0</v>
      </c>
      <c r="E215" s="25"/>
      <c r="F215" s="33"/>
      <c r="J215" s="9">
        <v>12.009999999998</v>
      </c>
      <c r="K215">
        <v>213</v>
      </c>
      <c r="L215" s="2"/>
      <c r="M215" s="1">
        <v>0.0012314814814809</v>
      </c>
      <c r="N215">
        <v>237</v>
      </c>
      <c r="O215">
        <v>426</v>
      </c>
    </row>
    <row r="216" spans="1:15" ht="12.75" customHeight="1">
      <c r="A216" s="26"/>
      <c r="B216" s="22"/>
      <c r="C216" s="22"/>
      <c r="D216" s="22"/>
      <c r="E216" s="23">
        <f>SUM(B217:D217)</f>
        <v>0</v>
      </c>
      <c r="F216" s="33"/>
      <c r="J216" s="9">
        <v>12.03</v>
      </c>
      <c r="K216">
        <v>214</v>
      </c>
      <c r="L216" s="2">
        <v>4.16999999999984</v>
      </c>
      <c r="M216" s="1">
        <v>0.00123495370370312</v>
      </c>
      <c r="N216">
        <v>236</v>
      </c>
      <c r="O216">
        <v>428</v>
      </c>
    </row>
    <row r="217" spans="1:15" ht="12.75" customHeight="1">
      <c r="A217" s="26"/>
      <c r="B217" s="6">
        <f>IF((B216)&lt;3.27,0,VLOOKUP(B216,$L$2:$O$452,3,TRUE))</f>
        <v>0</v>
      </c>
      <c r="C217" s="6">
        <f>VLOOKUP(C216,$J$1:$K$452,2,TRUE)</f>
        <v>0</v>
      </c>
      <c r="D217" s="6">
        <f>VLOOKUP(D216,$J$1:$K$452,2,TRUE)</f>
        <v>0</v>
      </c>
      <c r="E217" s="25"/>
      <c r="F217" s="33"/>
      <c r="J217" s="9">
        <v>12.050000000002001</v>
      </c>
      <c r="K217">
        <v>215</v>
      </c>
      <c r="L217" s="2"/>
      <c r="M217" s="1">
        <v>0.00123842592592534</v>
      </c>
      <c r="N217">
        <v>235</v>
      </c>
      <c r="O217">
        <v>430</v>
      </c>
    </row>
    <row r="218" spans="1:15" ht="12.75" customHeight="1">
      <c r="A218" s="26"/>
      <c r="B218" s="22"/>
      <c r="C218" s="22"/>
      <c r="D218" s="22"/>
      <c r="E218" s="23">
        <f>SUM(B219:D219)</f>
        <v>0</v>
      </c>
      <c r="F218" s="34"/>
      <c r="J218" s="9">
        <v>12.070000000004</v>
      </c>
      <c r="K218">
        <v>216</v>
      </c>
      <c r="L218" s="2">
        <v>4.17999999999985</v>
      </c>
      <c r="M218" s="1">
        <v>0.00124189814814755</v>
      </c>
      <c r="N218">
        <v>234</v>
      </c>
      <c r="O218">
        <v>432</v>
      </c>
    </row>
    <row r="219" spans="1:15" ht="12.75" customHeight="1">
      <c r="A219" s="26"/>
      <c r="B219" s="6">
        <f>IF((B218)&lt;3.27,0,VLOOKUP(B218,$L$2:$O$452,3,TRUE))</f>
        <v>0</v>
      </c>
      <c r="C219" s="6">
        <f>VLOOKUP(C218,$J$1:$K$452,2,TRUE)</f>
        <v>0</v>
      </c>
      <c r="D219" s="6">
        <f>VLOOKUP(D218,$J$1:$K$452,2,TRUE)</f>
        <v>0</v>
      </c>
      <c r="E219" s="25"/>
      <c r="F219" s="17" t="s">
        <v>63</v>
      </c>
      <c r="J219" s="9">
        <v>12.090000000006</v>
      </c>
      <c r="K219">
        <v>217</v>
      </c>
      <c r="L219" s="2"/>
      <c r="M219" s="1">
        <v>0.00124537037036977</v>
      </c>
      <c r="N219">
        <v>233</v>
      </c>
      <c r="O219">
        <v>434</v>
      </c>
    </row>
    <row r="220" spans="1:15" ht="12.75" customHeight="1">
      <c r="A220" s="26"/>
      <c r="B220" s="22"/>
      <c r="C220" s="22"/>
      <c r="D220" s="22"/>
      <c r="E220" s="23">
        <f>SUM(B221:D221)</f>
        <v>0</v>
      </c>
      <c r="F220" s="42"/>
      <c r="J220" s="9">
        <v>12.110000000008</v>
      </c>
      <c r="K220">
        <v>218</v>
      </c>
      <c r="L220" s="2">
        <v>4.18999999999986</v>
      </c>
      <c r="M220" s="1">
        <v>0.00124884259259199</v>
      </c>
      <c r="N220">
        <v>232</v>
      </c>
      <c r="O220">
        <v>436</v>
      </c>
    </row>
    <row r="221" spans="1:15" ht="12.75" customHeight="1">
      <c r="A221" s="26"/>
      <c r="B221" s="6">
        <f>IF((B220)&lt;3.27,0,VLOOKUP(B220,$L$2:$O$452,3,TRUE))</f>
        <v>0</v>
      </c>
      <c r="C221" s="6">
        <f>VLOOKUP(C220,$J$1:$K$452,2,TRUE)</f>
        <v>0</v>
      </c>
      <c r="D221" s="6">
        <f>VLOOKUP(D220,$J$1:$K$452,2,TRUE)</f>
        <v>0</v>
      </c>
      <c r="E221" s="25"/>
      <c r="F221" s="42"/>
      <c r="J221" s="9">
        <v>12.13000000001</v>
      </c>
      <c r="K221">
        <v>219</v>
      </c>
      <c r="L221" s="2"/>
      <c r="M221" s="1">
        <v>0.00125231481481421</v>
      </c>
      <c r="N221">
        <v>231</v>
      </c>
      <c r="O221">
        <v>438</v>
      </c>
    </row>
    <row r="222" spans="1:15" ht="12.75" customHeight="1">
      <c r="A222" s="26"/>
      <c r="B222" s="8"/>
      <c r="C222" s="8"/>
      <c r="D222" s="8"/>
      <c r="E222" s="23">
        <f>SUM(B223:D223)</f>
        <v>0</v>
      </c>
      <c r="F222" s="40">
        <f>IF(F220&lt;$M$2,0,1000-VLOOKUP(F220,$M$1:$O$452,3,TRUE))</f>
        <v>0</v>
      </c>
      <c r="J222" s="9">
        <v>12.150000000012</v>
      </c>
      <c r="K222">
        <v>220</v>
      </c>
      <c r="L222" s="2">
        <v>4.19999999999987</v>
      </c>
      <c r="M222" s="1">
        <v>0.00125578703703643</v>
      </c>
      <c r="N222">
        <v>230</v>
      </c>
      <c r="O222">
        <v>440</v>
      </c>
    </row>
    <row r="223" spans="1:15" ht="13.5" customHeight="1" thickBot="1">
      <c r="A223" s="27"/>
      <c r="B223" s="7">
        <f>IF((B222)&lt;3.27,0,VLOOKUP(B222,$L$2:$O$452,3,TRUE))</f>
        <v>0</v>
      </c>
      <c r="C223" s="7">
        <f>VLOOKUP(C222,$J$1:$K$452,2,TRUE)</f>
        <v>0</v>
      </c>
      <c r="D223" s="7">
        <f>VLOOKUP(D222,$J$1:$K$452,2,TRUE)</f>
        <v>0</v>
      </c>
      <c r="E223" s="24"/>
      <c r="F223" s="41"/>
      <c r="J223" s="9">
        <v>12.170000000014</v>
      </c>
      <c r="K223">
        <v>221</v>
      </c>
      <c r="L223" s="2"/>
      <c r="M223" s="1">
        <v>0.00125925925925864</v>
      </c>
      <c r="N223">
        <v>229</v>
      </c>
      <c r="O223">
        <v>442</v>
      </c>
    </row>
    <row r="224" spans="10:15" ht="13.5" thickTop="1">
      <c r="J224" s="9">
        <v>12.190000000016</v>
      </c>
      <c r="K224">
        <v>222</v>
      </c>
      <c r="L224" s="2">
        <v>4.20999999999987</v>
      </c>
      <c r="M224" s="1">
        <v>0.00126273148148086</v>
      </c>
      <c r="N224">
        <v>228</v>
      </c>
      <c r="O224">
        <v>444</v>
      </c>
    </row>
    <row r="225" spans="10:15" ht="13.5" thickBot="1">
      <c r="J225" s="9">
        <v>12.210000000018</v>
      </c>
      <c r="K225">
        <v>223</v>
      </c>
      <c r="L225" s="2"/>
      <c r="M225" s="1">
        <v>0.00126620370370308</v>
      </c>
      <c r="N225">
        <v>227</v>
      </c>
      <c r="O225">
        <v>446</v>
      </c>
    </row>
    <row r="226" spans="1:15" ht="25.5" customHeight="1" thickTop="1">
      <c r="A226" s="28"/>
      <c r="B226" s="29"/>
      <c r="C226" s="29"/>
      <c r="D226" s="29"/>
      <c r="E226" s="29"/>
      <c r="F226" s="35"/>
      <c r="J226" s="9">
        <v>12.23000000002</v>
      </c>
      <c r="K226">
        <v>224</v>
      </c>
      <c r="L226" s="2">
        <v>4.21999999999988</v>
      </c>
      <c r="M226" s="1">
        <v>0.0012696759259253</v>
      </c>
      <c r="N226">
        <v>226</v>
      </c>
      <c r="O226">
        <v>448</v>
      </c>
    </row>
    <row r="227" spans="1:15" ht="12.75" customHeight="1">
      <c r="A227" s="4" t="s">
        <v>7</v>
      </c>
      <c r="B227" s="5" t="s">
        <v>4</v>
      </c>
      <c r="C227" s="5" t="s">
        <v>1</v>
      </c>
      <c r="D227" s="5" t="s">
        <v>5</v>
      </c>
      <c r="E227" s="5" t="s">
        <v>6</v>
      </c>
      <c r="F227" s="36"/>
      <c r="J227" s="9">
        <v>12.250000000022</v>
      </c>
      <c r="K227">
        <v>225</v>
      </c>
      <c r="L227" s="2"/>
      <c r="M227" s="1">
        <v>0.00127314814814752</v>
      </c>
      <c r="N227">
        <v>225</v>
      </c>
      <c r="O227">
        <v>450</v>
      </c>
    </row>
    <row r="228" spans="1:15" ht="12.75" customHeight="1">
      <c r="A228" s="30"/>
      <c r="B228" s="20"/>
      <c r="C228" s="19"/>
      <c r="D228" s="21"/>
      <c r="E228" s="23">
        <f>SUM(B229:D229)</f>
        <v>0</v>
      </c>
      <c r="F228" s="32">
        <f>SUM(E228:E239)-MIN(E228:E239)+F238</f>
        <v>0</v>
      </c>
      <c r="J228" s="9">
        <v>12.270000000024</v>
      </c>
      <c r="K228">
        <v>226</v>
      </c>
      <c r="L228" s="2">
        <v>4.22999999999989</v>
      </c>
      <c r="M228" s="1">
        <v>0.00127662037036973</v>
      </c>
      <c r="N228">
        <v>224</v>
      </c>
      <c r="O228">
        <v>452</v>
      </c>
    </row>
    <row r="229" spans="1:15" ht="12.75" customHeight="1">
      <c r="A229" s="31"/>
      <c r="B229" s="6">
        <f>IF((B228)&lt;3.27,0,VLOOKUP(B228,$L$2:$O$452,3,TRUE))</f>
        <v>0</v>
      </c>
      <c r="C229" s="6">
        <f>VLOOKUP(C228,$J$1:$K$452,2,TRUE)</f>
        <v>0</v>
      </c>
      <c r="D229" s="6">
        <f>VLOOKUP(D228,$J$1:$K$452,2,TRUE)</f>
        <v>0</v>
      </c>
      <c r="E229" s="25"/>
      <c r="F229" s="33"/>
      <c r="J229" s="9">
        <v>12.290000000026</v>
      </c>
      <c r="K229">
        <v>227</v>
      </c>
      <c r="L229" s="2"/>
      <c r="M229" s="1">
        <v>0.00128009259259195</v>
      </c>
      <c r="N229">
        <v>223</v>
      </c>
      <c r="O229">
        <v>454</v>
      </c>
    </row>
    <row r="230" spans="1:15" ht="12.75" customHeight="1">
      <c r="A230" s="26"/>
      <c r="B230" s="22"/>
      <c r="C230" s="22"/>
      <c r="D230" s="22"/>
      <c r="E230" s="23">
        <f>SUM(B231:D231)</f>
        <v>0</v>
      </c>
      <c r="F230" s="33"/>
      <c r="J230" s="9">
        <v>12.310000000028</v>
      </c>
      <c r="K230">
        <v>228</v>
      </c>
      <c r="L230" s="2">
        <v>4.2399999999999</v>
      </c>
      <c r="M230" s="1">
        <v>0.00128356481481417</v>
      </c>
      <c r="N230">
        <v>222</v>
      </c>
      <c r="O230">
        <v>456</v>
      </c>
    </row>
    <row r="231" spans="1:15" ht="12.75" customHeight="1">
      <c r="A231" s="26"/>
      <c r="B231" s="6">
        <f>IF((B230)&lt;3.27,0,VLOOKUP(B230,$L$2:$O$452,3,TRUE))</f>
        <v>0</v>
      </c>
      <c r="C231" s="6">
        <f>VLOOKUP(C230,$J$1:$K$452,2,TRUE)</f>
        <v>0</v>
      </c>
      <c r="D231" s="6">
        <f>VLOOKUP(D230,$J$1:$K$452,2,TRUE)</f>
        <v>0</v>
      </c>
      <c r="E231" s="25"/>
      <c r="F231" s="33"/>
      <c r="J231" s="9">
        <v>12.33000000003</v>
      </c>
      <c r="K231">
        <v>229</v>
      </c>
      <c r="L231" s="2"/>
      <c r="M231" s="1">
        <v>0.00128703703703639</v>
      </c>
      <c r="N231">
        <v>221</v>
      </c>
      <c r="O231">
        <v>458</v>
      </c>
    </row>
    <row r="232" spans="1:15" ht="12.75" customHeight="1">
      <c r="A232" s="26"/>
      <c r="B232" s="22"/>
      <c r="C232" s="22"/>
      <c r="D232" s="22"/>
      <c r="E232" s="23">
        <f>SUM(B233:D233)</f>
        <v>0</v>
      </c>
      <c r="F232" s="33"/>
      <c r="J232" s="9">
        <v>12.350000000032</v>
      </c>
      <c r="K232">
        <v>230</v>
      </c>
      <c r="L232" s="2">
        <v>4.24999999999991</v>
      </c>
      <c r="M232" s="1">
        <v>0.00129050925925861</v>
      </c>
      <c r="N232">
        <v>220</v>
      </c>
      <c r="O232">
        <v>460</v>
      </c>
    </row>
    <row r="233" spans="1:15" ht="12.75" customHeight="1">
      <c r="A233" s="26"/>
      <c r="B233" s="6">
        <f>IF((B232)&lt;3.27,0,VLOOKUP(B232,$L$2:$O$452,3,TRUE))</f>
        <v>0</v>
      </c>
      <c r="C233" s="6">
        <f>VLOOKUP(C232,$J$1:$K$452,2,TRUE)</f>
        <v>0</v>
      </c>
      <c r="D233" s="6">
        <f>VLOOKUP(D232,$J$1:$K$452,2,TRUE)</f>
        <v>0</v>
      </c>
      <c r="E233" s="25"/>
      <c r="F233" s="33"/>
      <c r="J233" s="9">
        <v>12.370000000034</v>
      </c>
      <c r="K233">
        <v>231</v>
      </c>
      <c r="L233" s="2"/>
      <c r="M233" s="1">
        <v>0.00129398148148082</v>
      </c>
      <c r="N233">
        <v>219</v>
      </c>
      <c r="O233">
        <v>462</v>
      </c>
    </row>
    <row r="234" spans="1:15" ht="12.75" customHeight="1">
      <c r="A234" s="26"/>
      <c r="B234" s="22"/>
      <c r="C234" s="22"/>
      <c r="D234" s="22"/>
      <c r="E234" s="23">
        <f>SUM(B235:D235)</f>
        <v>0</v>
      </c>
      <c r="F234" s="34"/>
      <c r="J234" s="9">
        <v>12.390000000036</v>
      </c>
      <c r="K234">
        <v>232</v>
      </c>
      <c r="L234" s="2">
        <v>4.25999999999992</v>
      </c>
      <c r="M234" s="1">
        <v>0.00129745370370304</v>
      </c>
      <c r="N234">
        <v>218</v>
      </c>
      <c r="O234">
        <v>464</v>
      </c>
    </row>
    <row r="235" spans="1:15" ht="12.75" customHeight="1">
      <c r="A235" s="26"/>
      <c r="B235" s="6">
        <f>IF((B234)&lt;3.27,0,VLOOKUP(B234,$L$2:$O$452,3,TRUE))</f>
        <v>0</v>
      </c>
      <c r="C235" s="6">
        <f>VLOOKUP(C234,$J$1:$K$452,2,TRUE)</f>
        <v>0</v>
      </c>
      <c r="D235" s="6">
        <f>VLOOKUP(D234,$J$1:$K$452,2,TRUE)</f>
        <v>0</v>
      </c>
      <c r="E235" s="25"/>
      <c r="F235" s="17" t="s">
        <v>63</v>
      </c>
      <c r="J235" s="9">
        <v>12.410000000038</v>
      </c>
      <c r="K235">
        <v>233</v>
      </c>
      <c r="L235" s="2"/>
      <c r="M235" s="1">
        <v>0.00130092592592526</v>
      </c>
      <c r="N235">
        <v>217</v>
      </c>
      <c r="O235">
        <v>466</v>
      </c>
    </row>
    <row r="236" spans="1:15" ht="12.75" customHeight="1">
      <c r="A236" s="26"/>
      <c r="B236" s="22"/>
      <c r="C236" s="22"/>
      <c r="D236" s="22"/>
      <c r="E236" s="23">
        <f>SUM(B237:D237)</f>
        <v>0</v>
      </c>
      <c r="F236" s="42"/>
      <c r="J236" s="9">
        <v>12.43000000004</v>
      </c>
      <c r="K236">
        <v>234</v>
      </c>
      <c r="L236" s="2">
        <v>4.26999999999993</v>
      </c>
      <c r="M236" s="1">
        <v>0.00130439814814748</v>
      </c>
      <c r="N236">
        <v>216</v>
      </c>
      <c r="O236">
        <v>468</v>
      </c>
    </row>
    <row r="237" spans="1:15" ht="12.75" customHeight="1">
      <c r="A237" s="26"/>
      <c r="B237" s="6">
        <f>IF((B236)&lt;3.27,0,VLOOKUP(B236,$L$2:$O$452,3,TRUE))</f>
        <v>0</v>
      </c>
      <c r="C237" s="6">
        <f>VLOOKUP(C236,$J$1:$K$452,2,TRUE)</f>
        <v>0</v>
      </c>
      <c r="D237" s="6">
        <f>VLOOKUP(D236,$J$1:$K$452,2,TRUE)</f>
        <v>0</v>
      </c>
      <c r="E237" s="25"/>
      <c r="F237" s="42"/>
      <c r="J237" s="9">
        <v>12.450000000042</v>
      </c>
      <c r="K237">
        <v>235</v>
      </c>
      <c r="L237" s="2"/>
      <c r="M237" s="1">
        <v>0.0013078703703697</v>
      </c>
      <c r="N237">
        <v>215</v>
      </c>
      <c r="O237">
        <v>470</v>
      </c>
    </row>
    <row r="238" spans="1:15" ht="12.75" customHeight="1">
      <c r="A238" s="26"/>
      <c r="B238" s="22"/>
      <c r="C238" s="22"/>
      <c r="D238" s="22"/>
      <c r="E238" s="23">
        <f>SUM(B239:D239)</f>
        <v>0</v>
      </c>
      <c r="F238" s="40">
        <f>IF(F236&lt;$M$2,0,1000-VLOOKUP(F236,$M$1:$O$452,3,TRUE))</f>
        <v>0</v>
      </c>
      <c r="J238" s="9">
        <v>12.470000000044</v>
      </c>
      <c r="K238">
        <v>236</v>
      </c>
      <c r="L238" s="2">
        <v>4.27999999999994</v>
      </c>
      <c r="M238" s="1">
        <v>0.00131134259259191</v>
      </c>
      <c r="N238">
        <v>214</v>
      </c>
      <c r="O238">
        <v>472</v>
      </c>
    </row>
    <row r="239" spans="1:15" ht="13.5" customHeight="1" thickBot="1">
      <c r="A239" s="27"/>
      <c r="B239" s="7">
        <f>IF((B238)&lt;3.27,0,VLOOKUP(B238,$L$2:$O$452,3,TRUE))</f>
        <v>0</v>
      </c>
      <c r="C239" s="7">
        <f>VLOOKUP(C238,$J$1:$K$452,2,TRUE)</f>
        <v>0</v>
      </c>
      <c r="D239" s="7">
        <f>VLOOKUP(D238,$J$1:$K$452,2,TRUE)</f>
        <v>0</v>
      </c>
      <c r="E239" s="24"/>
      <c r="F239" s="41"/>
      <c r="J239" s="9">
        <v>12.490000000046</v>
      </c>
      <c r="K239">
        <v>237</v>
      </c>
      <c r="L239" s="2"/>
      <c r="M239" s="1">
        <v>0.00131481481481413</v>
      </c>
      <c r="N239">
        <v>213</v>
      </c>
      <c r="O239">
        <v>474</v>
      </c>
    </row>
    <row r="240" spans="10:15" ht="13.5" thickTop="1">
      <c r="J240" s="9">
        <v>12.510000000048</v>
      </c>
      <c r="K240">
        <v>238</v>
      </c>
      <c r="L240" s="2">
        <v>4.28999999999995</v>
      </c>
      <c r="M240" s="1">
        <v>0.00131828703703635</v>
      </c>
      <c r="N240">
        <v>212</v>
      </c>
      <c r="O240">
        <v>476</v>
      </c>
    </row>
    <row r="241" spans="10:15" ht="12.75">
      <c r="J241" s="9">
        <v>12.53000000005</v>
      </c>
      <c r="K241">
        <v>239</v>
      </c>
      <c r="L241" s="2"/>
      <c r="M241" s="1">
        <v>0.00132175925925857</v>
      </c>
      <c r="N241">
        <v>211</v>
      </c>
      <c r="O241">
        <v>478</v>
      </c>
    </row>
    <row r="242" spans="10:15" ht="12.75">
      <c r="J242" s="9">
        <v>12.550000000052</v>
      </c>
      <c r="K242">
        <v>240</v>
      </c>
      <c r="L242" s="2">
        <v>4.29999999999996</v>
      </c>
      <c r="M242" s="1">
        <v>0.00132523148148078</v>
      </c>
      <c r="N242">
        <v>210</v>
      </c>
      <c r="O242">
        <v>480</v>
      </c>
    </row>
    <row r="243" spans="10:15" ht="12.75">
      <c r="J243" s="9">
        <v>12.570000000054</v>
      </c>
      <c r="K243">
        <v>241</v>
      </c>
      <c r="L243" s="2"/>
      <c r="M243" s="1">
        <v>0.001328703703703</v>
      </c>
      <c r="N243">
        <v>209</v>
      </c>
      <c r="O243">
        <v>482</v>
      </c>
    </row>
    <row r="244" spans="10:15" ht="12.75">
      <c r="J244" s="9">
        <v>12.590000000056</v>
      </c>
      <c r="K244">
        <v>242</v>
      </c>
      <c r="L244" s="2">
        <v>4.30999999999997</v>
      </c>
      <c r="M244" s="1">
        <v>0.00133217592592522</v>
      </c>
      <c r="N244">
        <v>208</v>
      </c>
      <c r="O244">
        <v>484</v>
      </c>
    </row>
    <row r="245" spans="10:15" ht="12.75">
      <c r="J245" s="9">
        <v>12.610000000058</v>
      </c>
      <c r="K245">
        <v>243</v>
      </c>
      <c r="L245" s="2"/>
      <c r="M245" s="1">
        <v>0.00133564814814744</v>
      </c>
      <c r="N245">
        <v>207</v>
      </c>
      <c r="O245">
        <v>486</v>
      </c>
    </row>
    <row r="246" spans="10:15" ht="12.75">
      <c r="J246" s="9">
        <v>12.63000000006</v>
      </c>
      <c r="K246">
        <v>244</v>
      </c>
      <c r="L246" s="2">
        <v>4.31999999999998</v>
      </c>
      <c r="M246" s="1">
        <v>0.00133912037036966</v>
      </c>
      <c r="N246">
        <v>206</v>
      </c>
      <c r="O246">
        <v>488</v>
      </c>
    </row>
    <row r="247" spans="10:15" ht="12.75">
      <c r="J247" s="9">
        <v>12.650000000062</v>
      </c>
      <c r="K247">
        <v>245</v>
      </c>
      <c r="L247" s="2"/>
      <c r="M247" s="1">
        <v>0.00134259259259187</v>
      </c>
      <c r="N247">
        <v>205</v>
      </c>
      <c r="O247">
        <v>490</v>
      </c>
    </row>
    <row r="248" spans="10:15" ht="12.75">
      <c r="J248" s="9">
        <v>12.670000000064</v>
      </c>
      <c r="K248">
        <v>246</v>
      </c>
      <c r="L248" s="2">
        <v>4.32999999999999</v>
      </c>
      <c r="M248" s="1">
        <v>0.00134606481481409</v>
      </c>
      <c r="N248">
        <v>204</v>
      </c>
      <c r="O248">
        <v>492</v>
      </c>
    </row>
    <row r="249" spans="10:15" ht="12.75">
      <c r="J249" s="9">
        <v>12.690000000066</v>
      </c>
      <c r="K249">
        <v>247</v>
      </c>
      <c r="L249" s="2"/>
      <c r="M249" s="1">
        <v>0.00134953703703631</v>
      </c>
      <c r="N249">
        <v>203</v>
      </c>
      <c r="O249">
        <v>494</v>
      </c>
    </row>
    <row r="250" spans="10:15" ht="12.75">
      <c r="J250" s="9">
        <v>12.710000000068</v>
      </c>
      <c r="K250">
        <v>248</v>
      </c>
      <c r="L250" s="2">
        <v>4.34</v>
      </c>
      <c r="M250" s="1">
        <v>0.00135300925925853</v>
      </c>
      <c r="N250">
        <v>202</v>
      </c>
      <c r="O250">
        <v>496</v>
      </c>
    </row>
    <row r="251" spans="10:15" ht="12.75">
      <c r="J251" s="9">
        <v>12.73000000007</v>
      </c>
      <c r="K251">
        <v>249</v>
      </c>
      <c r="L251" s="2"/>
      <c r="M251" s="1">
        <v>0.00135648148148075</v>
      </c>
      <c r="N251">
        <v>201</v>
      </c>
      <c r="O251">
        <v>498</v>
      </c>
    </row>
    <row r="252" spans="10:15" ht="12.75">
      <c r="J252" s="9">
        <v>12.750000000072</v>
      </c>
      <c r="K252">
        <v>250</v>
      </c>
      <c r="L252" s="2">
        <v>4.35000000000001</v>
      </c>
      <c r="M252" s="1">
        <v>0.00135995370370296</v>
      </c>
      <c r="N252">
        <v>200</v>
      </c>
      <c r="O252">
        <v>500</v>
      </c>
    </row>
    <row r="253" spans="10:15" ht="12.75">
      <c r="J253" s="9">
        <v>12.770000000074</v>
      </c>
      <c r="K253">
        <v>251</v>
      </c>
      <c r="L253" s="2">
        <v>4.36000000000001</v>
      </c>
      <c r="M253" s="1">
        <v>0.00136342592592518</v>
      </c>
      <c r="N253">
        <v>199</v>
      </c>
      <c r="O253">
        <v>502</v>
      </c>
    </row>
    <row r="254" spans="10:15" ht="12.75">
      <c r="J254" s="9">
        <v>12.790000000076</v>
      </c>
      <c r="K254">
        <v>252</v>
      </c>
      <c r="L254" s="2">
        <v>4.37000000000001</v>
      </c>
      <c r="M254" s="1">
        <v>0.0013668981481474</v>
      </c>
      <c r="N254">
        <v>198</v>
      </c>
      <c r="O254">
        <v>504</v>
      </c>
    </row>
    <row r="255" spans="10:15" ht="12.75">
      <c r="J255" s="9">
        <v>12.810000000078</v>
      </c>
      <c r="K255">
        <v>253</v>
      </c>
      <c r="L255" s="2">
        <v>4.38000000000001</v>
      </c>
      <c r="M255" s="1">
        <v>0.00137037037036962</v>
      </c>
      <c r="N255">
        <v>197</v>
      </c>
      <c r="O255">
        <v>506</v>
      </c>
    </row>
    <row r="256" spans="10:15" ht="12.75">
      <c r="J256" s="9">
        <v>12.83000000008</v>
      </c>
      <c r="K256">
        <v>254</v>
      </c>
      <c r="L256" s="2">
        <v>4.39000000000001</v>
      </c>
      <c r="M256" s="1">
        <v>0.00137384259259184</v>
      </c>
      <c r="N256">
        <v>196</v>
      </c>
      <c r="O256">
        <v>508</v>
      </c>
    </row>
    <row r="257" spans="10:15" ht="12.75">
      <c r="J257" s="9">
        <v>12.850000000082</v>
      </c>
      <c r="K257">
        <v>255</v>
      </c>
      <c r="L257" s="2">
        <v>4.40000000000001</v>
      </c>
      <c r="M257" s="1">
        <v>0.00137731481481405</v>
      </c>
      <c r="N257">
        <v>195</v>
      </c>
      <c r="O257">
        <v>510</v>
      </c>
    </row>
    <row r="258" spans="10:15" ht="12.75">
      <c r="J258" s="9">
        <v>12.870000000084</v>
      </c>
      <c r="K258">
        <v>256</v>
      </c>
      <c r="L258" s="2">
        <v>4.41000000000001</v>
      </c>
      <c r="M258" s="1">
        <v>0.00138078703703627</v>
      </c>
      <c r="N258">
        <v>194</v>
      </c>
      <c r="O258">
        <v>512</v>
      </c>
    </row>
    <row r="259" spans="10:15" ht="12.75">
      <c r="J259" s="9">
        <v>12.890000000086</v>
      </c>
      <c r="K259">
        <v>257</v>
      </c>
      <c r="L259" s="2">
        <v>4.42000000000001</v>
      </c>
      <c r="M259" s="1">
        <v>0.00138425925925849</v>
      </c>
      <c r="N259">
        <v>193</v>
      </c>
      <c r="O259">
        <v>514</v>
      </c>
    </row>
    <row r="260" spans="10:15" ht="12.75">
      <c r="J260" s="9">
        <v>12.910000000088</v>
      </c>
      <c r="K260">
        <v>258</v>
      </c>
      <c r="L260" s="2">
        <v>4.43000000000001</v>
      </c>
      <c r="M260" s="1">
        <v>0.00138773148148071</v>
      </c>
      <c r="N260">
        <v>192</v>
      </c>
      <c r="O260">
        <v>516</v>
      </c>
    </row>
    <row r="261" spans="10:15" ht="12.75">
      <c r="J261" s="9">
        <v>12.93000000009</v>
      </c>
      <c r="K261">
        <v>259</v>
      </c>
      <c r="L261" s="2">
        <v>4.44000000000001</v>
      </c>
      <c r="M261" s="1">
        <v>0.00139120370370293</v>
      </c>
      <c r="N261">
        <v>191</v>
      </c>
      <c r="O261">
        <v>518</v>
      </c>
    </row>
    <row r="262" spans="10:15" ht="12.75">
      <c r="J262" s="9">
        <v>12.950000000092</v>
      </c>
      <c r="K262">
        <v>260</v>
      </c>
      <c r="L262" s="2">
        <v>4.45000000000001</v>
      </c>
      <c r="M262" s="1">
        <v>0.00139467592592514</v>
      </c>
      <c r="N262">
        <v>190</v>
      </c>
      <c r="O262">
        <v>520</v>
      </c>
    </row>
    <row r="263" spans="10:15" ht="12.75">
      <c r="J263" s="9">
        <v>12.970000000094</v>
      </c>
      <c r="K263">
        <v>261</v>
      </c>
      <c r="L263" s="2">
        <v>4.46000000000001</v>
      </c>
      <c r="M263" s="1">
        <v>0.00139814814814736</v>
      </c>
      <c r="N263">
        <v>189</v>
      </c>
      <c r="O263">
        <v>522</v>
      </c>
    </row>
    <row r="264" spans="10:15" ht="12.75">
      <c r="J264" s="9">
        <v>12.990000000096</v>
      </c>
      <c r="K264">
        <v>262</v>
      </c>
      <c r="L264" s="2">
        <v>4.47000000000001</v>
      </c>
      <c r="M264" s="1">
        <v>0.00140162037036958</v>
      </c>
      <c r="N264">
        <v>188</v>
      </c>
      <c r="O264">
        <v>524</v>
      </c>
    </row>
    <row r="265" spans="10:15" ht="12.75">
      <c r="J265" s="9">
        <v>13.010000000098</v>
      </c>
      <c r="K265">
        <v>263</v>
      </c>
      <c r="L265" s="2">
        <v>4.48000000000001</v>
      </c>
      <c r="M265" s="1">
        <v>0.0014050925925918</v>
      </c>
      <c r="N265">
        <v>187</v>
      </c>
      <c r="O265">
        <v>526</v>
      </c>
    </row>
    <row r="266" spans="10:15" ht="12.75">
      <c r="J266" s="9">
        <v>13.0300000001</v>
      </c>
      <c r="K266">
        <v>264</v>
      </c>
      <c r="L266" s="2">
        <v>4.49000000000001</v>
      </c>
      <c r="M266" s="1">
        <v>0.00140856481481402</v>
      </c>
      <c r="N266">
        <v>186</v>
      </c>
      <c r="O266">
        <v>528</v>
      </c>
    </row>
    <row r="267" spans="10:15" ht="12.75">
      <c r="J267" s="9">
        <v>13.050000000102</v>
      </c>
      <c r="K267">
        <v>265</v>
      </c>
      <c r="L267" s="2">
        <v>4.50000000000001</v>
      </c>
      <c r="M267" s="1">
        <v>0.00141203703703623</v>
      </c>
      <c r="N267">
        <v>185</v>
      </c>
      <c r="O267">
        <v>530</v>
      </c>
    </row>
    <row r="268" spans="10:15" ht="12.75">
      <c r="J268" s="9">
        <v>13.070000000104</v>
      </c>
      <c r="K268">
        <v>266</v>
      </c>
      <c r="L268" s="2">
        <v>4.51000000000001</v>
      </c>
      <c r="M268" s="1">
        <v>0.00141550925925845</v>
      </c>
      <c r="N268">
        <v>184</v>
      </c>
      <c r="O268">
        <v>532</v>
      </c>
    </row>
    <row r="269" spans="10:15" ht="12.75">
      <c r="J269" s="9">
        <v>13.090000000106</v>
      </c>
      <c r="K269">
        <v>267</v>
      </c>
      <c r="L269" s="2">
        <v>4.52000000000001</v>
      </c>
      <c r="M269" s="1">
        <v>0.00141898148148067</v>
      </c>
      <c r="N269">
        <v>183</v>
      </c>
      <c r="O269">
        <v>534</v>
      </c>
    </row>
    <row r="270" spans="10:15" ht="12.75">
      <c r="J270" s="9">
        <v>13.110000000108</v>
      </c>
      <c r="K270">
        <v>268</v>
      </c>
      <c r="L270" s="2">
        <v>4.53000000000001</v>
      </c>
      <c r="M270" s="1">
        <v>0.00142245370370289</v>
      </c>
      <c r="N270">
        <v>182</v>
      </c>
      <c r="O270">
        <v>536</v>
      </c>
    </row>
    <row r="271" spans="10:15" ht="12.75">
      <c r="J271" s="9">
        <v>13.13000000011</v>
      </c>
      <c r="K271">
        <v>269</v>
      </c>
      <c r="L271" s="2">
        <v>4.54000000000001</v>
      </c>
      <c r="M271" s="1">
        <v>0.00142592592592511</v>
      </c>
      <c r="N271">
        <v>181</v>
      </c>
      <c r="O271">
        <v>538</v>
      </c>
    </row>
    <row r="272" spans="10:15" ht="12.75">
      <c r="J272" s="9">
        <v>13.150000000112</v>
      </c>
      <c r="K272">
        <v>270</v>
      </c>
      <c r="L272" s="2">
        <v>4.55000000000001</v>
      </c>
      <c r="M272" s="1">
        <v>0.00142939814814732</v>
      </c>
      <c r="N272">
        <v>180</v>
      </c>
      <c r="O272">
        <v>540</v>
      </c>
    </row>
    <row r="273" spans="10:15" ht="12.75">
      <c r="J273" s="9">
        <v>13.170000000114</v>
      </c>
      <c r="K273">
        <v>271</v>
      </c>
      <c r="L273" s="2">
        <v>4.56000000000001</v>
      </c>
      <c r="M273" s="1">
        <v>0.00143287037036954</v>
      </c>
      <c r="N273">
        <v>179</v>
      </c>
      <c r="O273">
        <v>542</v>
      </c>
    </row>
    <row r="274" spans="10:15" ht="12.75">
      <c r="J274" s="9">
        <v>13.190000000116</v>
      </c>
      <c r="K274">
        <v>272</v>
      </c>
      <c r="L274" s="2">
        <v>4.57000000000001</v>
      </c>
      <c r="M274" s="1">
        <v>0.00143634259259176</v>
      </c>
      <c r="N274">
        <v>178</v>
      </c>
      <c r="O274">
        <v>544</v>
      </c>
    </row>
    <row r="275" spans="10:15" ht="12.75">
      <c r="J275" s="9">
        <v>13.210000000118</v>
      </c>
      <c r="K275">
        <v>273</v>
      </c>
      <c r="L275" s="2">
        <v>4.58000000000001</v>
      </c>
      <c r="M275" s="1">
        <v>0.00143981481481398</v>
      </c>
      <c r="N275">
        <v>177</v>
      </c>
      <c r="O275">
        <v>546</v>
      </c>
    </row>
    <row r="276" spans="10:15" ht="12.75">
      <c r="J276" s="9">
        <v>13.23000000012</v>
      </c>
      <c r="K276">
        <v>274</v>
      </c>
      <c r="L276" s="2">
        <v>4.59000000000001</v>
      </c>
      <c r="M276" s="1">
        <v>0.0014432870370362</v>
      </c>
      <c r="N276">
        <v>176</v>
      </c>
      <c r="O276">
        <v>548</v>
      </c>
    </row>
    <row r="277" spans="10:15" ht="12.75">
      <c r="J277" s="9">
        <v>13.250000000122</v>
      </c>
      <c r="K277">
        <v>275</v>
      </c>
      <c r="L277" s="2">
        <v>4.6</v>
      </c>
      <c r="M277" s="1">
        <v>0.00144675925925841</v>
      </c>
      <c r="N277">
        <v>175</v>
      </c>
      <c r="O277">
        <v>550</v>
      </c>
    </row>
    <row r="278" spans="10:15" ht="12.75">
      <c r="J278" s="9">
        <v>13.270000000124</v>
      </c>
      <c r="K278">
        <v>276</v>
      </c>
      <c r="L278" s="2">
        <v>4.61</v>
      </c>
      <c r="M278" s="1">
        <v>0.00145023148148063</v>
      </c>
      <c r="N278">
        <v>174</v>
      </c>
      <c r="O278">
        <v>552</v>
      </c>
    </row>
    <row r="279" spans="10:15" ht="12.75">
      <c r="J279" s="9">
        <v>13.290000000126</v>
      </c>
      <c r="K279">
        <v>277</v>
      </c>
      <c r="L279" s="2">
        <v>4.62</v>
      </c>
      <c r="M279" s="1">
        <v>0.00145370370370285</v>
      </c>
      <c r="N279">
        <v>173</v>
      </c>
      <c r="O279">
        <v>554</v>
      </c>
    </row>
    <row r="280" spans="10:15" ht="12.75">
      <c r="J280" s="9">
        <v>13.310000000128</v>
      </c>
      <c r="K280">
        <v>278</v>
      </c>
      <c r="L280" s="2">
        <v>4.63</v>
      </c>
      <c r="M280" s="1">
        <v>0.00145717592592507</v>
      </c>
      <c r="N280">
        <v>172</v>
      </c>
      <c r="O280">
        <v>556</v>
      </c>
    </row>
    <row r="281" spans="10:15" ht="12.75">
      <c r="J281" s="9">
        <v>13.33000000013</v>
      </c>
      <c r="K281">
        <v>279</v>
      </c>
      <c r="L281" s="2">
        <v>4.64</v>
      </c>
      <c r="M281" s="1">
        <v>0.00146064814814728</v>
      </c>
      <c r="N281">
        <v>171</v>
      </c>
      <c r="O281">
        <v>558</v>
      </c>
    </row>
    <row r="282" spans="10:15" ht="12.75">
      <c r="J282" s="9">
        <v>13.350000000132</v>
      </c>
      <c r="K282">
        <v>280</v>
      </c>
      <c r="L282" s="2">
        <v>4.65</v>
      </c>
      <c r="M282" s="1">
        <v>0.0014641203703695</v>
      </c>
      <c r="N282">
        <v>170</v>
      </c>
      <c r="O282">
        <v>560</v>
      </c>
    </row>
    <row r="283" spans="10:15" ht="12.75">
      <c r="J283" s="9">
        <v>13.370000000134</v>
      </c>
      <c r="K283">
        <v>281</v>
      </c>
      <c r="L283" s="2">
        <v>4.66</v>
      </c>
      <c r="M283" s="1">
        <v>0.00146759259259172</v>
      </c>
      <c r="N283">
        <v>169</v>
      </c>
      <c r="O283">
        <v>562</v>
      </c>
    </row>
    <row r="284" spans="10:15" ht="12.75">
      <c r="J284" s="9">
        <v>13.390000000136</v>
      </c>
      <c r="K284">
        <v>282</v>
      </c>
      <c r="L284" s="2">
        <v>4.67</v>
      </c>
      <c r="M284" s="1">
        <v>0.00147106481481394</v>
      </c>
      <c r="N284">
        <v>168</v>
      </c>
      <c r="O284">
        <v>564</v>
      </c>
    </row>
    <row r="285" spans="10:15" ht="12.75">
      <c r="J285" s="9">
        <v>13.410000000138</v>
      </c>
      <c r="K285">
        <v>283</v>
      </c>
      <c r="L285" s="2">
        <v>4.68</v>
      </c>
      <c r="M285" s="1">
        <v>0.00147453703703616</v>
      </c>
      <c r="N285">
        <v>167</v>
      </c>
      <c r="O285">
        <v>566</v>
      </c>
    </row>
    <row r="286" spans="10:15" ht="12.75">
      <c r="J286" s="9">
        <v>13.43000000014</v>
      </c>
      <c r="K286">
        <v>284</v>
      </c>
      <c r="L286" s="2">
        <v>4.69</v>
      </c>
      <c r="M286" s="1">
        <v>0.00147800925925837</v>
      </c>
      <c r="N286">
        <v>166</v>
      </c>
      <c r="O286">
        <v>568</v>
      </c>
    </row>
    <row r="287" spans="10:15" ht="12.75">
      <c r="J287" s="9">
        <v>13.450000000142</v>
      </c>
      <c r="K287">
        <v>285</v>
      </c>
      <c r="L287" s="2">
        <v>4.7</v>
      </c>
      <c r="M287" s="1">
        <v>0.00148148148148059</v>
      </c>
      <c r="N287">
        <v>165</v>
      </c>
      <c r="O287">
        <v>570</v>
      </c>
    </row>
    <row r="288" spans="10:15" ht="12.75">
      <c r="J288" s="9">
        <v>13.470000000144</v>
      </c>
      <c r="K288">
        <v>286</v>
      </c>
      <c r="L288" s="2">
        <v>4.71</v>
      </c>
      <c r="M288" s="1">
        <v>0.00148495370370281</v>
      </c>
      <c r="N288">
        <v>164</v>
      </c>
      <c r="O288">
        <v>572</v>
      </c>
    </row>
    <row r="289" spans="10:15" ht="12.75">
      <c r="J289" s="9">
        <v>13.490000000146</v>
      </c>
      <c r="K289">
        <v>287</v>
      </c>
      <c r="L289" s="2">
        <v>4.72</v>
      </c>
      <c r="M289" s="1">
        <v>0.00148842592592503</v>
      </c>
      <c r="N289">
        <v>163</v>
      </c>
      <c r="O289">
        <v>574</v>
      </c>
    </row>
    <row r="290" spans="10:15" ht="12.75">
      <c r="J290" s="9">
        <v>13.510000000148</v>
      </c>
      <c r="K290">
        <v>288</v>
      </c>
      <c r="L290" s="2">
        <v>4.73</v>
      </c>
      <c r="M290" s="1">
        <v>0.00149189814814725</v>
      </c>
      <c r="N290">
        <v>162</v>
      </c>
      <c r="O290">
        <v>576</v>
      </c>
    </row>
    <row r="291" spans="10:15" ht="12.75">
      <c r="J291" s="9">
        <v>13.53000000015</v>
      </c>
      <c r="K291">
        <v>289</v>
      </c>
      <c r="L291" s="2">
        <v>4.74</v>
      </c>
      <c r="M291" s="1">
        <v>0.00149537037036946</v>
      </c>
      <c r="N291">
        <v>161</v>
      </c>
      <c r="O291">
        <v>578</v>
      </c>
    </row>
    <row r="292" spans="10:15" ht="12.75">
      <c r="J292" s="9">
        <v>13.550000000152</v>
      </c>
      <c r="K292">
        <v>290</v>
      </c>
      <c r="L292" s="2">
        <v>4.75</v>
      </c>
      <c r="M292" s="1">
        <v>0.00149884259259168</v>
      </c>
      <c r="N292">
        <v>160</v>
      </c>
      <c r="O292">
        <v>580</v>
      </c>
    </row>
    <row r="293" spans="10:15" ht="12.75">
      <c r="J293" s="9">
        <v>13.570000000154</v>
      </c>
      <c r="K293">
        <v>291</v>
      </c>
      <c r="L293" s="2">
        <v>4.76</v>
      </c>
      <c r="M293" s="1">
        <v>0.0015023148148139</v>
      </c>
      <c r="N293">
        <v>159</v>
      </c>
      <c r="O293">
        <v>582</v>
      </c>
    </row>
    <row r="294" spans="10:15" ht="12.75">
      <c r="J294" s="9">
        <v>13.590000000156</v>
      </c>
      <c r="K294">
        <v>292</v>
      </c>
      <c r="L294" s="2">
        <v>4.77</v>
      </c>
      <c r="M294" s="1">
        <v>0.00150578703703612</v>
      </c>
      <c r="N294">
        <v>158</v>
      </c>
      <c r="O294">
        <v>584</v>
      </c>
    </row>
    <row r="295" spans="10:15" ht="12.75">
      <c r="J295" s="9">
        <v>13.610000000158</v>
      </c>
      <c r="K295">
        <v>293</v>
      </c>
      <c r="L295" s="2">
        <v>4.78</v>
      </c>
      <c r="M295" s="1">
        <v>0.00150925925925834</v>
      </c>
      <c r="N295">
        <v>157</v>
      </c>
      <c r="O295">
        <v>586</v>
      </c>
    </row>
    <row r="296" spans="10:15" ht="12.75">
      <c r="J296" s="9">
        <v>13.63000000016</v>
      </c>
      <c r="K296">
        <v>294</v>
      </c>
      <c r="L296" s="2">
        <v>4.79</v>
      </c>
      <c r="M296" s="1">
        <v>0.00151273148148056</v>
      </c>
      <c r="N296">
        <v>156</v>
      </c>
      <c r="O296">
        <v>588</v>
      </c>
    </row>
    <row r="297" spans="10:15" ht="12.75">
      <c r="J297" s="9">
        <v>13.650000000162</v>
      </c>
      <c r="K297">
        <v>295</v>
      </c>
      <c r="L297" s="2">
        <v>4.8</v>
      </c>
      <c r="M297" s="1">
        <v>0.00151620370370277</v>
      </c>
      <c r="N297">
        <v>155</v>
      </c>
      <c r="O297">
        <v>590</v>
      </c>
    </row>
    <row r="298" spans="10:15" ht="12.75">
      <c r="J298" s="9">
        <v>13.670000000164</v>
      </c>
      <c r="K298">
        <v>296</v>
      </c>
      <c r="L298" s="2">
        <v>4.81</v>
      </c>
      <c r="M298" s="1">
        <v>0.00151967592592499</v>
      </c>
      <c r="N298">
        <v>154</v>
      </c>
      <c r="O298">
        <v>592</v>
      </c>
    </row>
    <row r="299" spans="10:15" ht="12.75">
      <c r="J299" s="9">
        <v>13.690000000166</v>
      </c>
      <c r="K299">
        <v>297</v>
      </c>
      <c r="L299" s="2">
        <v>4.82</v>
      </c>
      <c r="M299" s="1">
        <v>0.00152314814814721</v>
      </c>
      <c r="N299">
        <v>153</v>
      </c>
      <c r="O299">
        <v>594</v>
      </c>
    </row>
    <row r="300" spans="10:15" ht="12.75">
      <c r="J300" s="9">
        <v>13.710000000168</v>
      </c>
      <c r="K300">
        <v>298</v>
      </c>
      <c r="L300" s="2">
        <v>4.83</v>
      </c>
      <c r="M300" s="1">
        <v>0.00152662037036943</v>
      </c>
      <c r="N300">
        <v>152</v>
      </c>
      <c r="O300">
        <v>596</v>
      </c>
    </row>
    <row r="301" spans="10:15" ht="12.75">
      <c r="J301" s="9">
        <v>13.73000000017</v>
      </c>
      <c r="K301">
        <v>299</v>
      </c>
      <c r="L301" s="2">
        <v>4.84</v>
      </c>
      <c r="M301" s="1">
        <v>0.00153009259259165</v>
      </c>
      <c r="N301">
        <v>151</v>
      </c>
      <c r="O301">
        <v>598</v>
      </c>
    </row>
    <row r="302" spans="10:15" ht="12.75">
      <c r="J302" s="9">
        <v>13.750000000172</v>
      </c>
      <c r="K302">
        <v>300</v>
      </c>
      <c r="L302" s="2">
        <v>4.85</v>
      </c>
      <c r="M302" s="1">
        <v>0.00153356481481386</v>
      </c>
      <c r="N302">
        <v>150</v>
      </c>
      <c r="O302">
        <v>600</v>
      </c>
    </row>
    <row r="303" spans="10:15" ht="12.75">
      <c r="J303" s="9">
        <v>13.770000000174</v>
      </c>
      <c r="K303">
        <v>301</v>
      </c>
      <c r="L303" s="2">
        <v>4.87</v>
      </c>
      <c r="M303" s="1">
        <v>0.00153703703703608</v>
      </c>
      <c r="N303">
        <v>149</v>
      </c>
      <c r="O303">
        <v>602</v>
      </c>
    </row>
    <row r="304" spans="10:15" ht="12.75">
      <c r="J304" s="9">
        <v>13.790000000176</v>
      </c>
      <c r="K304">
        <v>302</v>
      </c>
      <c r="L304" s="2">
        <v>4.89</v>
      </c>
      <c r="M304" s="1">
        <v>0.0015405092592583</v>
      </c>
      <c r="N304">
        <v>148</v>
      </c>
      <c r="O304">
        <v>604</v>
      </c>
    </row>
    <row r="305" spans="10:15" ht="12.75">
      <c r="J305" s="9">
        <v>13.810000000178</v>
      </c>
      <c r="K305">
        <v>303</v>
      </c>
      <c r="L305" s="2">
        <v>4.91</v>
      </c>
      <c r="M305" s="1">
        <v>0.00154398148148052</v>
      </c>
      <c r="N305">
        <v>147</v>
      </c>
      <c r="O305">
        <v>606</v>
      </c>
    </row>
    <row r="306" spans="10:15" ht="12.75">
      <c r="J306" s="9">
        <v>13.83000000018</v>
      </c>
      <c r="K306">
        <v>304</v>
      </c>
      <c r="L306" s="2">
        <v>4.93</v>
      </c>
      <c r="M306" s="1">
        <v>0.00154745370370274</v>
      </c>
      <c r="N306">
        <v>146</v>
      </c>
      <c r="O306">
        <v>608</v>
      </c>
    </row>
    <row r="307" spans="10:15" ht="12.75">
      <c r="J307" s="9">
        <v>13.850000000182</v>
      </c>
      <c r="K307">
        <v>305</v>
      </c>
      <c r="L307" s="2">
        <v>4.95</v>
      </c>
      <c r="M307" s="1">
        <v>0.00155092592592495</v>
      </c>
      <c r="N307">
        <v>145</v>
      </c>
      <c r="O307">
        <v>610</v>
      </c>
    </row>
    <row r="308" spans="10:15" ht="12.75">
      <c r="J308" s="9">
        <v>13.870000000184</v>
      </c>
      <c r="K308">
        <v>306</v>
      </c>
      <c r="L308" s="2">
        <v>4.97</v>
      </c>
      <c r="M308" s="1">
        <v>0.00155439814814717</v>
      </c>
      <c r="N308">
        <v>144</v>
      </c>
      <c r="O308">
        <v>612</v>
      </c>
    </row>
    <row r="309" spans="10:15" ht="12.75">
      <c r="J309" s="9">
        <v>13.890000000186</v>
      </c>
      <c r="K309">
        <v>307</v>
      </c>
      <c r="L309" s="2">
        <v>4.99</v>
      </c>
      <c r="M309" s="1">
        <v>0.00155787037036939</v>
      </c>
      <c r="N309">
        <v>143</v>
      </c>
      <c r="O309">
        <v>614</v>
      </c>
    </row>
    <row r="310" spans="10:15" ht="12.75">
      <c r="J310" s="9">
        <v>13.910000000188</v>
      </c>
      <c r="K310">
        <v>308</v>
      </c>
      <c r="L310" s="2">
        <v>5.01</v>
      </c>
      <c r="M310" s="1">
        <v>0.00156134259259161</v>
      </c>
      <c r="N310">
        <v>142</v>
      </c>
      <c r="O310">
        <v>616</v>
      </c>
    </row>
    <row r="311" spans="10:15" ht="12.75">
      <c r="J311" s="9">
        <v>13.93000000019</v>
      </c>
      <c r="K311">
        <v>309</v>
      </c>
      <c r="L311" s="2">
        <v>5.03</v>
      </c>
      <c r="M311" s="1">
        <v>0.00156481481481383</v>
      </c>
      <c r="N311">
        <v>141</v>
      </c>
      <c r="O311">
        <v>618</v>
      </c>
    </row>
    <row r="312" spans="10:15" ht="12.75">
      <c r="J312" s="9">
        <v>13.950000000192</v>
      </c>
      <c r="K312">
        <v>310</v>
      </c>
      <c r="L312" s="2">
        <v>5.05</v>
      </c>
      <c r="M312" s="1">
        <v>0.00156828703703604</v>
      </c>
      <c r="N312">
        <v>140</v>
      </c>
      <c r="O312">
        <v>620</v>
      </c>
    </row>
    <row r="313" spans="10:15" ht="12.75">
      <c r="J313" s="9">
        <v>13.970000000194</v>
      </c>
      <c r="K313">
        <v>311</v>
      </c>
      <c r="L313" s="2">
        <v>5.07</v>
      </c>
      <c r="M313" s="1">
        <v>0.00157175925925826</v>
      </c>
      <c r="N313">
        <v>139</v>
      </c>
      <c r="O313">
        <v>622</v>
      </c>
    </row>
    <row r="314" spans="10:15" ht="12.75">
      <c r="J314" s="9">
        <v>13.990000000196</v>
      </c>
      <c r="K314">
        <v>312</v>
      </c>
      <c r="L314" s="2">
        <v>5.09000000000001</v>
      </c>
      <c r="M314" s="1">
        <v>0.00157523148148048</v>
      </c>
      <c r="N314">
        <v>138</v>
      </c>
      <c r="O314">
        <v>624</v>
      </c>
    </row>
    <row r="315" spans="10:15" ht="12.75">
      <c r="J315" s="9">
        <v>14.010000000198</v>
      </c>
      <c r="K315">
        <v>313</v>
      </c>
      <c r="L315" s="2">
        <v>5.11000000000001</v>
      </c>
      <c r="M315" s="1">
        <v>0.0015787037037027</v>
      </c>
      <c r="N315">
        <v>137</v>
      </c>
      <c r="O315">
        <v>626</v>
      </c>
    </row>
    <row r="316" spans="10:15" ht="12.75">
      <c r="J316" s="9">
        <v>14.0300000002</v>
      </c>
      <c r="K316">
        <v>314</v>
      </c>
      <c r="L316" s="2">
        <v>5.13000000000001</v>
      </c>
      <c r="M316" s="1">
        <v>0.00158217592592492</v>
      </c>
      <c r="N316">
        <v>136</v>
      </c>
      <c r="O316">
        <v>628</v>
      </c>
    </row>
    <row r="317" spans="10:15" ht="12.75">
      <c r="J317" s="9">
        <v>14.050000000202</v>
      </c>
      <c r="K317">
        <v>315</v>
      </c>
      <c r="L317" s="2">
        <v>5.15000000000001</v>
      </c>
      <c r="M317" s="1">
        <v>0.00158564814814713</v>
      </c>
      <c r="N317">
        <v>135</v>
      </c>
      <c r="O317">
        <v>630</v>
      </c>
    </row>
    <row r="318" spans="10:15" ht="12.75">
      <c r="J318" s="9">
        <v>14.070000000204</v>
      </c>
      <c r="K318">
        <v>316</v>
      </c>
      <c r="L318" s="2">
        <v>5.17000000000001</v>
      </c>
      <c r="M318" s="1">
        <v>0.00158912037036935</v>
      </c>
      <c r="N318">
        <v>134</v>
      </c>
      <c r="O318">
        <v>632</v>
      </c>
    </row>
    <row r="319" spans="10:15" ht="12.75">
      <c r="J319" s="9">
        <v>14.090000000206</v>
      </c>
      <c r="K319">
        <v>317</v>
      </c>
      <c r="L319" s="2">
        <v>5.19000000000001</v>
      </c>
      <c r="M319" s="1">
        <v>0.00159259259259157</v>
      </c>
      <c r="N319">
        <v>133</v>
      </c>
      <c r="O319">
        <v>634</v>
      </c>
    </row>
    <row r="320" spans="10:15" ht="12.75">
      <c r="J320" s="9">
        <v>14.110000000208</v>
      </c>
      <c r="K320">
        <v>318</v>
      </c>
      <c r="L320" s="2">
        <v>5.21000000000001</v>
      </c>
      <c r="M320" s="1">
        <v>0.00159606481481379</v>
      </c>
      <c r="N320">
        <v>132</v>
      </c>
      <c r="O320">
        <v>636</v>
      </c>
    </row>
    <row r="321" spans="10:15" ht="12.75">
      <c r="J321" s="9">
        <v>14.13000000021</v>
      </c>
      <c r="K321">
        <v>319</v>
      </c>
      <c r="L321" s="2">
        <v>5.23000000000001</v>
      </c>
      <c r="M321" s="1">
        <v>0.001599537037036</v>
      </c>
      <c r="N321">
        <v>131</v>
      </c>
      <c r="O321">
        <v>638</v>
      </c>
    </row>
    <row r="322" spans="10:15" ht="12.75">
      <c r="J322" s="9">
        <v>14.150000000212</v>
      </c>
      <c r="K322">
        <v>320</v>
      </c>
      <c r="L322" s="2">
        <v>5.25000000000001</v>
      </c>
      <c r="M322" s="1">
        <v>0.00160300925925822</v>
      </c>
      <c r="N322">
        <v>130</v>
      </c>
      <c r="O322">
        <v>640</v>
      </c>
    </row>
    <row r="323" spans="10:15" ht="12.75">
      <c r="J323" s="9">
        <v>14.170000000214</v>
      </c>
      <c r="K323">
        <v>321</v>
      </c>
      <c r="L323" s="2">
        <v>5.27000000000001</v>
      </c>
      <c r="M323" s="1">
        <v>0.00160648148148044</v>
      </c>
      <c r="N323">
        <v>129</v>
      </c>
      <c r="O323">
        <v>642</v>
      </c>
    </row>
    <row r="324" spans="10:15" ht="12.75">
      <c r="J324" s="9">
        <v>14.190000000216</v>
      </c>
      <c r="K324">
        <v>322</v>
      </c>
      <c r="L324" s="2">
        <v>5.29000000000001</v>
      </c>
      <c r="M324" s="1">
        <v>0.00160995370370266</v>
      </c>
      <c r="N324">
        <v>128</v>
      </c>
      <c r="O324">
        <v>644</v>
      </c>
    </row>
    <row r="325" spans="10:15" ht="12.75">
      <c r="J325" s="9">
        <v>14.210000000218</v>
      </c>
      <c r="K325">
        <v>323</v>
      </c>
      <c r="L325" s="2">
        <v>5.31000000000001</v>
      </c>
      <c r="M325" s="1">
        <v>0.00161342592592488</v>
      </c>
      <c r="N325">
        <v>127</v>
      </c>
      <c r="O325">
        <v>646</v>
      </c>
    </row>
    <row r="326" spans="10:15" ht="12.75">
      <c r="J326" s="9">
        <v>14.23000000022</v>
      </c>
      <c r="K326">
        <v>324</v>
      </c>
      <c r="L326" s="2">
        <v>5.33000000000001</v>
      </c>
      <c r="M326" s="1">
        <v>0.00161689814814709</v>
      </c>
      <c r="N326">
        <v>126</v>
      </c>
      <c r="O326">
        <v>648</v>
      </c>
    </row>
    <row r="327" spans="10:15" ht="12.75">
      <c r="J327" s="9">
        <v>14.250000000222</v>
      </c>
      <c r="K327">
        <v>325</v>
      </c>
      <c r="L327" s="2">
        <v>5.35000000000001</v>
      </c>
      <c r="M327" s="1">
        <v>0.00162037037036931</v>
      </c>
      <c r="N327">
        <v>125</v>
      </c>
      <c r="O327">
        <v>650</v>
      </c>
    </row>
    <row r="328" spans="10:15" ht="12.75">
      <c r="J328" s="9">
        <v>14.270000000224</v>
      </c>
      <c r="K328">
        <v>326</v>
      </c>
      <c r="L328" s="2">
        <v>5.37000000000001</v>
      </c>
      <c r="M328" s="1">
        <v>0.00162384259259153</v>
      </c>
      <c r="N328">
        <v>124</v>
      </c>
      <c r="O328">
        <v>652</v>
      </c>
    </row>
    <row r="329" spans="10:15" ht="12.75">
      <c r="J329" s="9">
        <v>14.290000000226</v>
      </c>
      <c r="K329">
        <v>327</v>
      </c>
      <c r="L329" s="2">
        <v>5.39000000000001</v>
      </c>
      <c r="M329" s="1">
        <v>0.00162731481481375</v>
      </c>
      <c r="N329">
        <v>123</v>
      </c>
      <c r="O329">
        <v>654</v>
      </c>
    </row>
    <row r="330" spans="10:15" ht="12.75">
      <c r="J330" s="9">
        <v>14.310000000228</v>
      </c>
      <c r="K330">
        <v>328</v>
      </c>
      <c r="L330" s="2">
        <v>5.41000000000001</v>
      </c>
      <c r="M330" s="1">
        <v>0.00163078703703597</v>
      </c>
      <c r="N330">
        <v>122</v>
      </c>
      <c r="O330">
        <v>656</v>
      </c>
    </row>
    <row r="331" spans="10:15" ht="12.75">
      <c r="J331" s="9">
        <v>14.33000000023</v>
      </c>
      <c r="K331">
        <v>329</v>
      </c>
      <c r="L331" s="2">
        <v>5.43000000000001</v>
      </c>
      <c r="M331" s="1">
        <v>0.00163425925925818</v>
      </c>
      <c r="N331">
        <v>121</v>
      </c>
      <c r="O331">
        <v>658</v>
      </c>
    </row>
    <row r="332" spans="10:15" ht="12.75">
      <c r="J332" s="9">
        <v>14.350000000232</v>
      </c>
      <c r="K332">
        <v>330</v>
      </c>
      <c r="L332" s="2">
        <v>5.45000000000001</v>
      </c>
      <c r="M332" s="1">
        <v>0.0016377314814804</v>
      </c>
      <c r="N332">
        <v>120</v>
      </c>
      <c r="O332">
        <v>660</v>
      </c>
    </row>
    <row r="333" spans="10:15" ht="12.75">
      <c r="J333" s="9">
        <v>14.370000000234</v>
      </c>
      <c r="K333">
        <v>331</v>
      </c>
      <c r="L333" s="2">
        <v>5.47000000000001</v>
      </c>
      <c r="M333" s="1">
        <v>0.00164120370370262</v>
      </c>
      <c r="N333">
        <v>119</v>
      </c>
      <c r="O333">
        <v>662</v>
      </c>
    </row>
    <row r="334" spans="10:15" ht="12.75">
      <c r="J334" s="9">
        <v>14.390000000236</v>
      </c>
      <c r="K334">
        <v>332</v>
      </c>
      <c r="L334" s="2">
        <v>5.49000000000001</v>
      </c>
      <c r="M334" s="1">
        <v>0.00164467592592484</v>
      </c>
      <c r="N334">
        <v>118</v>
      </c>
      <c r="O334">
        <v>664</v>
      </c>
    </row>
    <row r="335" spans="10:15" ht="12.75">
      <c r="J335" s="9">
        <v>14.410000000238</v>
      </c>
      <c r="K335">
        <v>333</v>
      </c>
      <c r="L335" s="2">
        <v>5.51000000000001</v>
      </c>
      <c r="M335" s="1">
        <v>0.00164814814814706</v>
      </c>
      <c r="N335">
        <v>117</v>
      </c>
      <c r="O335">
        <v>666</v>
      </c>
    </row>
    <row r="336" spans="10:15" ht="12.75">
      <c r="J336" s="9">
        <v>14.43000000024</v>
      </c>
      <c r="K336">
        <v>334</v>
      </c>
      <c r="L336" s="2">
        <v>5.53000000000002</v>
      </c>
      <c r="M336" s="1">
        <v>0.00165162037036927</v>
      </c>
      <c r="N336">
        <v>116</v>
      </c>
      <c r="O336">
        <v>668</v>
      </c>
    </row>
    <row r="337" spans="10:15" ht="12.75">
      <c r="J337" s="9">
        <v>14.450000000242</v>
      </c>
      <c r="K337">
        <v>335</v>
      </c>
      <c r="L337" s="2">
        <v>5.55000000000002</v>
      </c>
      <c r="M337" s="1">
        <v>0.00165509259259149</v>
      </c>
      <c r="N337">
        <v>115</v>
      </c>
      <c r="O337">
        <v>670</v>
      </c>
    </row>
    <row r="338" spans="10:15" ht="12.75">
      <c r="J338" s="9">
        <v>14.470000000244</v>
      </c>
      <c r="K338">
        <v>336</v>
      </c>
      <c r="L338" s="2">
        <v>5.57000000000002</v>
      </c>
      <c r="M338" s="1">
        <v>0.00165856481481371</v>
      </c>
      <c r="N338">
        <v>114</v>
      </c>
      <c r="O338">
        <v>672</v>
      </c>
    </row>
    <row r="339" spans="10:15" ht="12.75">
      <c r="J339" s="9">
        <v>14.490000000246</v>
      </c>
      <c r="K339">
        <v>337</v>
      </c>
      <c r="L339" s="2">
        <v>5.59000000000002</v>
      </c>
      <c r="M339" s="1">
        <v>0.00166203703703593</v>
      </c>
      <c r="N339">
        <v>113</v>
      </c>
      <c r="O339">
        <v>674</v>
      </c>
    </row>
    <row r="340" spans="10:15" ht="12.75">
      <c r="J340" s="9">
        <v>14.510000000248</v>
      </c>
      <c r="K340">
        <v>338</v>
      </c>
      <c r="L340" s="2">
        <v>5.61000000000002</v>
      </c>
      <c r="M340" s="1">
        <v>0.00166550925925815</v>
      </c>
      <c r="N340">
        <v>112</v>
      </c>
      <c r="O340">
        <v>676</v>
      </c>
    </row>
    <row r="341" spans="10:15" ht="12.75">
      <c r="J341" s="9">
        <v>14.53000000025</v>
      </c>
      <c r="K341">
        <v>339</v>
      </c>
      <c r="L341" s="2">
        <v>5.63000000000002</v>
      </c>
      <c r="M341" s="1">
        <v>0.00166898148148036</v>
      </c>
      <c r="N341">
        <v>111</v>
      </c>
      <c r="O341">
        <v>678</v>
      </c>
    </row>
    <row r="342" spans="10:15" ht="12.75">
      <c r="J342" s="9">
        <v>14.550000000252</v>
      </c>
      <c r="K342">
        <v>340</v>
      </c>
      <c r="L342" s="2">
        <v>5.65000000000002</v>
      </c>
      <c r="M342" s="1">
        <v>0.00167245370370258</v>
      </c>
      <c r="N342">
        <v>110</v>
      </c>
      <c r="O342">
        <v>680</v>
      </c>
    </row>
    <row r="343" spans="10:15" ht="12.75">
      <c r="J343" s="9">
        <v>14.570000000254</v>
      </c>
      <c r="K343">
        <v>341</v>
      </c>
      <c r="L343" s="2">
        <v>5.67000000000002</v>
      </c>
      <c r="M343" s="1">
        <v>0.0016759259259248</v>
      </c>
      <c r="N343">
        <v>109</v>
      </c>
      <c r="O343">
        <v>682</v>
      </c>
    </row>
    <row r="344" spans="10:15" ht="12.75">
      <c r="J344" s="9">
        <v>14.590000000256</v>
      </c>
      <c r="K344">
        <v>342</v>
      </c>
      <c r="L344" s="2">
        <v>5.69000000000002</v>
      </c>
      <c r="M344" s="1">
        <v>0.00167939814814702</v>
      </c>
      <c r="N344">
        <v>108</v>
      </c>
      <c r="O344">
        <v>684</v>
      </c>
    </row>
    <row r="345" spans="10:15" ht="12.75">
      <c r="J345" s="9">
        <v>14.610000000258</v>
      </c>
      <c r="K345">
        <v>343</v>
      </c>
      <c r="L345" s="2">
        <v>5.71000000000002</v>
      </c>
      <c r="M345" s="1">
        <v>0.00168287037036924</v>
      </c>
      <c r="N345">
        <v>107</v>
      </c>
      <c r="O345">
        <v>686</v>
      </c>
    </row>
    <row r="346" spans="10:15" ht="12.75">
      <c r="J346" s="9">
        <v>14.63000000026</v>
      </c>
      <c r="K346">
        <v>344</v>
      </c>
      <c r="L346" s="2">
        <v>5.73000000000002</v>
      </c>
      <c r="M346" s="1">
        <v>0.00168634259259145</v>
      </c>
      <c r="N346">
        <v>106</v>
      </c>
      <c r="O346">
        <v>688</v>
      </c>
    </row>
    <row r="347" spans="10:15" ht="12.75">
      <c r="J347" s="9">
        <v>14.650000000262</v>
      </c>
      <c r="K347">
        <v>345</v>
      </c>
      <c r="L347" s="2">
        <v>5.75000000000002</v>
      </c>
      <c r="M347" s="1">
        <v>0.00168981481481367</v>
      </c>
      <c r="N347">
        <v>105</v>
      </c>
      <c r="O347">
        <v>690</v>
      </c>
    </row>
    <row r="348" spans="10:15" ht="12.75">
      <c r="J348" s="9">
        <v>14.670000000264</v>
      </c>
      <c r="K348">
        <v>346</v>
      </c>
      <c r="L348" s="2">
        <v>5.77000000000002</v>
      </c>
      <c r="M348" s="1">
        <v>0.00169328703703589</v>
      </c>
      <c r="N348">
        <v>104</v>
      </c>
      <c r="O348">
        <v>692</v>
      </c>
    </row>
    <row r="349" spans="10:15" ht="12.75">
      <c r="J349" s="9">
        <v>14.690000000266</v>
      </c>
      <c r="K349">
        <v>347</v>
      </c>
      <c r="L349" s="2">
        <v>5.79000000000002</v>
      </c>
      <c r="M349" s="1">
        <v>0.00169675925925811</v>
      </c>
      <c r="N349">
        <v>103</v>
      </c>
      <c r="O349">
        <v>694</v>
      </c>
    </row>
    <row r="350" spans="10:15" ht="12.75">
      <c r="J350" s="9">
        <v>14.710000000268</v>
      </c>
      <c r="K350">
        <v>348</v>
      </c>
      <c r="L350" s="2">
        <v>5.81000000000002</v>
      </c>
      <c r="M350" s="1">
        <v>0.00170023148148033</v>
      </c>
      <c r="N350">
        <v>102</v>
      </c>
      <c r="O350">
        <v>696</v>
      </c>
    </row>
    <row r="351" spans="10:15" ht="12.75">
      <c r="J351" s="9">
        <v>14.73000000027</v>
      </c>
      <c r="K351">
        <v>349</v>
      </c>
      <c r="L351" s="2">
        <v>5.83000000000002</v>
      </c>
      <c r="M351" s="1">
        <v>0.00170370370370254</v>
      </c>
      <c r="N351">
        <v>101</v>
      </c>
      <c r="O351">
        <v>698</v>
      </c>
    </row>
    <row r="352" spans="10:15" ht="12.75">
      <c r="J352" s="9">
        <v>14.750000000272</v>
      </c>
      <c r="K352">
        <v>350</v>
      </c>
      <c r="L352" s="2">
        <v>5.85000000000002</v>
      </c>
      <c r="M352" s="1">
        <v>0.00170717592592476</v>
      </c>
      <c r="N352" s="3">
        <v>100</v>
      </c>
      <c r="O352">
        <v>700</v>
      </c>
    </row>
    <row r="353" spans="10:15" ht="12.75">
      <c r="J353" s="9">
        <v>14.770000000274</v>
      </c>
      <c r="K353">
        <v>351</v>
      </c>
      <c r="L353" s="2">
        <v>5.87000000000002</v>
      </c>
      <c r="M353" s="1">
        <v>0.0017118055555555556</v>
      </c>
      <c r="N353">
        <v>99</v>
      </c>
      <c r="O353">
        <v>702</v>
      </c>
    </row>
    <row r="354" spans="10:15" ht="12.75">
      <c r="J354" s="9">
        <v>14.790000000276</v>
      </c>
      <c r="K354">
        <v>352</v>
      </c>
      <c r="L354" s="2">
        <v>5.89000000000002</v>
      </c>
      <c r="M354" s="1">
        <v>0.00171643518518635</v>
      </c>
      <c r="N354">
        <v>98</v>
      </c>
      <c r="O354">
        <v>704</v>
      </c>
    </row>
    <row r="355" spans="10:15" ht="12.75">
      <c r="J355" s="9">
        <v>14.810000000278</v>
      </c>
      <c r="K355">
        <v>353</v>
      </c>
      <c r="L355" s="2">
        <v>5.91000000000002</v>
      </c>
      <c r="M355" s="1">
        <v>0.00172106481481715</v>
      </c>
      <c r="N355">
        <v>97</v>
      </c>
      <c r="O355">
        <v>706</v>
      </c>
    </row>
    <row r="356" spans="10:15" ht="12.75">
      <c r="J356" s="9">
        <v>14.83000000028</v>
      </c>
      <c r="K356">
        <v>354</v>
      </c>
      <c r="L356" s="2">
        <v>5.93000000000002</v>
      </c>
      <c r="M356" s="1">
        <v>0.00172569444444794</v>
      </c>
      <c r="N356">
        <v>96</v>
      </c>
      <c r="O356">
        <v>708</v>
      </c>
    </row>
    <row r="357" spans="10:15" ht="12.75">
      <c r="J357" s="9">
        <v>14.850000000282</v>
      </c>
      <c r="K357">
        <v>355</v>
      </c>
      <c r="L357" s="2">
        <v>5.95000000000003</v>
      </c>
      <c r="M357" s="1">
        <v>0.00173032407407874</v>
      </c>
      <c r="N357">
        <v>95</v>
      </c>
      <c r="O357">
        <v>710</v>
      </c>
    </row>
    <row r="358" spans="10:15" ht="12.75">
      <c r="J358" s="9">
        <v>14.870000000284</v>
      </c>
      <c r="K358">
        <v>356</v>
      </c>
      <c r="L358" s="2">
        <v>5.97000000000003</v>
      </c>
      <c r="M358" s="1">
        <v>0.00173495370370953</v>
      </c>
      <c r="N358">
        <v>94</v>
      </c>
      <c r="O358">
        <v>712</v>
      </c>
    </row>
    <row r="359" spans="10:15" ht="12.75">
      <c r="J359" s="9">
        <v>14.890000000286</v>
      </c>
      <c r="K359">
        <v>357</v>
      </c>
      <c r="L359" s="2">
        <v>5.99000000000003</v>
      </c>
      <c r="M359" s="1">
        <v>0.00173958333334033</v>
      </c>
      <c r="N359">
        <v>93</v>
      </c>
      <c r="O359">
        <v>714</v>
      </c>
    </row>
    <row r="360" spans="10:15" ht="12.75">
      <c r="J360" s="9">
        <v>14.910000000288</v>
      </c>
      <c r="K360">
        <v>358</v>
      </c>
      <c r="L360" s="2">
        <v>6.01000000000003</v>
      </c>
      <c r="M360" s="1">
        <v>0.00174421296297112</v>
      </c>
      <c r="N360">
        <v>92</v>
      </c>
      <c r="O360">
        <v>716</v>
      </c>
    </row>
    <row r="361" spans="10:15" ht="12.75">
      <c r="J361" s="9">
        <v>14.93000000029</v>
      </c>
      <c r="K361">
        <v>359</v>
      </c>
      <c r="L361" s="2">
        <v>6.03000000000003</v>
      </c>
      <c r="M361" s="1">
        <v>0.00174884259260192</v>
      </c>
      <c r="N361">
        <v>91</v>
      </c>
      <c r="O361">
        <v>718</v>
      </c>
    </row>
    <row r="362" spans="10:15" ht="12.75">
      <c r="J362" s="9">
        <v>14.950000000292</v>
      </c>
      <c r="K362">
        <v>360</v>
      </c>
      <c r="L362" s="2">
        <v>6.05000000000003</v>
      </c>
      <c r="M362" s="1">
        <v>0.00175347222223272</v>
      </c>
      <c r="N362">
        <v>90</v>
      </c>
      <c r="O362">
        <v>720</v>
      </c>
    </row>
    <row r="363" spans="10:15" ht="12.75">
      <c r="J363" s="9">
        <v>14.970000000294</v>
      </c>
      <c r="K363">
        <v>361</v>
      </c>
      <c r="L363" s="2">
        <v>6.07000000000003</v>
      </c>
      <c r="M363" s="1">
        <v>0.00175810185186351</v>
      </c>
      <c r="N363">
        <v>89</v>
      </c>
      <c r="O363">
        <v>722</v>
      </c>
    </row>
    <row r="364" spans="10:15" ht="12.75">
      <c r="J364" s="9">
        <v>14.990000000296</v>
      </c>
      <c r="K364">
        <v>362</v>
      </c>
      <c r="L364" s="2">
        <v>6.09000000000003</v>
      </c>
      <c r="M364" s="1">
        <v>0.00176273148149431</v>
      </c>
      <c r="N364">
        <v>88</v>
      </c>
      <c r="O364">
        <v>724</v>
      </c>
    </row>
    <row r="365" spans="10:15" ht="12.75">
      <c r="J365" s="9">
        <v>15.010000000298</v>
      </c>
      <c r="K365">
        <v>363</v>
      </c>
      <c r="L365" s="2">
        <v>6.11000000000003</v>
      </c>
      <c r="M365" s="1">
        <v>0.0017673611111251</v>
      </c>
      <c r="N365">
        <v>87</v>
      </c>
      <c r="O365">
        <v>726</v>
      </c>
    </row>
    <row r="366" spans="10:15" ht="12.75">
      <c r="J366" s="9">
        <v>15.0300000003</v>
      </c>
      <c r="K366">
        <v>364</v>
      </c>
      <c r="L366" s="2">
        <v>6.13000000000003</v>
      </c>
      <c r="M366" s="1">
        <v>0.0017719907407559</v>
      </c>
      <c r="N366">
        <v>86</v>
      </c>
      <c r="O366">
        <v>728</v>
      </c>
    </row>
    <row r="367" spans="10:15" ht="12.75">
      <c r="J367" s="9">
        <v>15.050000000302</v>
      </c>
      <c r="K367">
        <v>365</v>
      </c>
      <c r="L367" s="2">
        <v>6.15000000000003</v>
      </c>
      <c r="M367" s="1">
        <v>0.00177662037038669</v>
      </c>
      <c r="N367">
        <v>85</v>
      </c>
      <c r="O367">
        <v>730</v>
      </c>
    </row>
    <row r="368" spans="10:15" ht="12.75">
      <c r="J368" s="9">
        <v>15.070000000304</v>
      </c>
      <c r="K368">
        <v>366</v>
      </c>
      <c r="L368" s="2">
        <v>6.17000000000003</v>
      </c>
      <c r="M368" s="1">
        <v>0.00178125000001749</v>
      </c>
      <c r="N368">
        <v>84</v>
      </c>
      <c r="O368">
        <v>732</v>
      </c>
    </row>
    <row r="369" spans="10:15" ht="12.75">
      <c r="J369" s="9">
        <v>15.090000000306</v>
      </c>
      <c r="K369">
        <v>367</v>
      </c>
      <c r="L369" s="2">
        <v>6.19000000000003</v>
      </c>
      <c r="M369" s="1">
        <v>0.00178587962964828</v>
      </c>
      <c r="N369">
        <v>83</v>
      </c>
      <c r="O369">
        <v>734</v>
      </c>
    </row>
    <row r="370" spans="10:15" ht="12.75">
      <c r="J370" s="9">
        <v>15.110000000308</v>
      </c>
      <c r="K370">
        <v>368</v>
      </c>
      <c r="L370" s="2">
        <v>6.21000000000003</v>
      </c>
      <c r="M370" s="1">
        <v>0.00179050925927908</v>
      </c>
      <c r="N370">
        <v>82</v>
      </c>
      <c r="O370">
        <v>736</v>
      </c>
    </row>
    <row r="371" spans="10:15" ht="12.75">
      <c r="J371" s="9">
        <v>15.13000000031</v>
      </c>
      <c r="K371">
        <v>369</v>
      </c>
      <c r="L371" s="2">
        <v>6.23000000000003</v>
      </c>
      <c r="M371" s="1">
        <v>0.00179513888890988</v>
      </c>
      <c r="N371">
        <v>81</v>
      </c>
      <c r="O371">
        <v>738</v>
      </c>
    </row>
    <row r="372" spans="10:15" ht="12.75">
      <c r="J372" s="9">
        <v>15.150000000312</v>
      </c>
      <c r="K372">
        <v>370</v>
      </c>
      <c r="L372" s="2">
        <v>6.25000000000003</v>
      </c>
      <c r="M372" s="1">
        <v>0.00179976851854067</v>
      </c>
      <c r="N372">
        <v>80</v>
      </c>
      <c r="O372">
        <v>740</v>
      </c>
    </row>
    <row r="373" spans="10:15" ht="12.75">
      <c r="J373" s="9">
        <v>15.170000000314</v>
      </c>
      <c r="K373">
        <v>371</v>
      </c>
      <c r="L373" s="2">
        <v>6.27000000000003</v>
      </c>
      <c r="M373" s="1">
        <v>0.00180439814817147</v>
      </c>
      <c r="N373">
        <v>79</v>
      </c>
      <c r="O373">
        <v>742</v>
      </c>
    </row>
    <row r="374" spans="10:15" ht="12.75">
      <c r="J374" s="9">
        <v>15.190000000316</v>
      </c>
      <c r="K374">
        <v>372</v>
      </c>
      <c r="L374" s="2">
        <v>6.29000000000003</v>
      </c>
      <c r="M374" s="1">
        <v>0.00180902777780226</v>
      </c>
      <c r="N374">
        <v>78</v>
      </c>
      <c r="O374">
        <v>744</v>
      </c>
    </row>
    <row r="375" spans="10:15" ht="12.75">
      <c r="J375" s="9">
        <v>15.210000000318</v>
      </c>
      <c r="K375">
        <v>373</v>
      </c>
      <c r="L375" s="2">
        <v>6.31000000000003</v>
      </c>
      <c r="M375" s="1">
        <v>0.00181365740743306</v>
      </c>
      <c r="N375">
        <v>77</v>
      </c>
      <c r="O375">
        <v>746</v>
      </c>
    </row>
    <row r="376" spans="10:15" ht="12.75">
      <c r="J376" s="9">
        <v>15.23000000032</v>
      </c>
      <c r="K376">
        <v>374</v>
      </c>
      <c r="L376" s="2">
        <v>6.33000000000003</v>
      </c>
      <c r="M376" s="1">
        <v>0.00181828703706385</v>
      </c>
      <c r="N376">
        <v>76</v>
      </c>
      <c r="O376">
        <v>748</v>
      </c>
    </row>
    <row r="377" spans="10:15" ht="12.75">
      <c r="J377" s="9">
        <v>15.250000000322</v>
      </c>
      <c r="K377">
        <v>375</v>
      </c>
      <c r="L377" s="2">
        <v>6.35000000000003</v>
      </c>
      <c r="M377" s="1">
        <v>0.00182291666669465</v>
      </c>
      <c r="N377">
        <v>75</v>
      </c>
      <c r="O377">
        <v>750</v>
      </c>
    </row>
    <row r="378" spans="10:15" ht="12.75">
      <c r="J378" s="9">
        <v>15.270000000324</v>
      </c>
      <c r="K378">
        <v>376</v>
      </c>
      <c r="L378" s="2">
        <v>6.37000000000004</v>
      </c>
      <c r="M378" s="1">
        <v>0.00182754629632544</v>
      </c>
      <c r="N378">
        <v>74</v>
      </c>
      <c r="O378">
        <v>752</v>
      </c>
    </row>
    <row r="379" spans="10:15" ht="12.75">
      <c r="J379" s="9">
        <v>15.290000000326</v>
      </c>
      <c r="K379">
        <v>377</v>
      </c>
      <c r="L379" s="2">
        <v>6.39000000000004</v>
      </c>
      <c r="M379" s="1">
        <v>0.00183217592595624</v>
      </c>
      <c r="N379">
        <v>73</v>
      </c>
      <c r="O379">
        <v>754</v>
      </c>
    </row>
    <row r="380" spans="10:15" ht="12.75">
      <c r="J380" s="9">
        <v>15.310000000328</v>
      </c>
      <c r="K380">
        <v>378</v>
      </c>
      <c r="L380" s="2">
        <v>6.41000000000004</v>
      </c>
      <c r="M380" s="1">
        <v>0.00183680555558704</v>
      </c>
      <c r="N380">
        <v>72</v>
      </c>
      <c r="O380">
        <v>756</v>
      </c>
    </row>
    <row r="381" spans="10:15" ht="12.75">
      <c r="J381" s="9">
        <v>15.33000000033</v>
      </c>
      <c r="K381">
        <v>379</v>
      </c>
      <c r="L381" s="2">
        <v>6.43000000000004</v>
      </c>
      <c r="M381" s="1">
        <v>0.00184143518521783</v>
      </c>
      <c r="N381">
        <v>71</v>
      </c>
      <c r="O381">
        <v>758</v>
      </c>
    </row>
    <row r="382" spans="10:15" ht="12.75">
      <c r="J382" s="9">
        <v>15.350000000332</v>
      </c>
      <c r="K382">
        <v>380</v>
      </c>
      <c r="L382" s="2">
        <v>6.45000000000004</v>
      </c>
      <c r="M382" s="1">
        <v>0.00184606481484863</v>
      </c>
      <c r="N382">
        <v>70</v>
      </c>
      <c r="O382">
        <v>760</v>
      </c>
    </row>
    <row r="383" spans="10:15" ht="12.75">
      <c r="J383" s="9">
        <v>15.370000000334</v>
      </c>
      <c r="K383">
        <v>381</v>
      </c>
      <c r="L383" s="2">
        <v>6.47000000000004</v>
      </c>
      <c r="M383" s="1">
        <v>0.00185069444447942</v>
      </c>
      <c r="N383">
        <v>69</v>
      </c>
      <c r="O383">
        <v>762</v>
      </c>
    </row>
    <row r="384" spans="10:15" ht="12.75">
      <c r="J384" s="9">
        <v>15.390000000336</v>
      </c>
      <c r="K384">
        <v>382</v>
      </c>
      <c r="L384" s="2">
        <v>6.49000000000004</v>
      </c>
      <c r="M384" s="1">
        <v>0.00185532407411022</v>
      </c>
      <c r="N384">
        <v>68</v>
      </c>
      <c r="O384">
        <v>764</v>
      </c>
    </row>
    <row r="385" spans="10:15" ht="12.75">
      <c r="J385" s="9">
        <v>15.410000000338</v>
      </c>
      <c r="K385">
        <v>383</v>
      </c>
      <c r="L385" s="2">
        <v>6.51000000000004</v>
      </c>
      <c r="M385" s="1">
        <v>0.00185995370374101</v>
      </c>
      <c r="N385">
        <v>67</v>
      </c>
      <c r="O385">
        <v>766</v>
      </c>
    </row>
    <row r="386" spans="10:15" ht="12.75">
      <c r="J386" s="9">
        <v>15.43000000034</v>
      </c>
      <c r="K386">
        <v>384</v>
      </c>
      <c r="L386" s="2">
        <v>6.53000000000004</v>
      </c>
      <c r="M386" s="1">
        <v>0.00186458333337181</v>
      </c>
      <c r="N386">
        <v>66</v>
      </c>
      <c r="O386">
        <v>768</v>
      </c>
    </row>
    <row r="387" spans="10:15" ht="12.75">
      <c r="J387" s="9">
        <v>15.450000000342</v>
      </c>
      <c r="K387">
        <v>385</v>
      </c>
      <c r="L387" s="2">
        <v>6.55000000000004</v>
      </c>
      <c r="M387" s="1">
        <v>0.0018692129630026</v>
      </c>
      <c r="N387">
        <v>65</v>
      </c>
      <c r="O387">
        <v>770</v>
      </c>
    </row>
    <row r="388" spans="10:15" ht="12.75">
      <c r="J388" s="9">
        <v>15.470000000344</v>
      </c>
      <c r="K388">
        <v>386</v>
      </c>
      <c r="L388" s="2">
        <v>6.57000000000004</v>
      </c>
      <c r="M388" s="1">
        <v>0.0018738425926334</v>
      </c>
      <c r="N388">
        <v>64</v>
      </c>
      <c r="O388">
        <v>772</v>
      </c>
    </row>
    <row r="389" spans="10:15" ht="12.75">
      <c r="J389" s="9">
        <v>15.490000000346</v>
      </c>
      <c r="K389">
        <v>387</v>
      </c>
      <c r="L389" s="2">
        <v>6.59000000000004</v>
      </c>
      <c r="M389" s="1">
        <v>0.0018784722222642</v>
      </c>
      <c r="N389">
        <v>63</v>
      </c>
      <c r="O389">
        <v>774</v>
      </c>
    </row>
    <row r="390" spans="10:15" ht="12.75">
      <c r="J390" s="9">
        <v>15.510000000348</v>
      </c>
      <c r="K390">
        <v>388</v>
      </c>
      <c r="L390" s="2">
        <v>6.61000000000004</v>
      </c>
      <c r="M390" s="1">
        <v>0.00188310185189499</v>
      </c>
      <c r="N390">
        <v>62</v>
      </c>
      <c r="O390">
        <v>776</v>
      </c>
    </row>
    <row r="391" spans="10:15" ht="12.75">
      <c r="J391" s="9">
        <v>15.53000000035</v>
      </c>
      <c r="K391">
        <v>389</v>
      </c>
      <c r="L391" s="2">
        <v>6.63000000000004</v>
      </c>
      <c r="M391" s="1">
        <v>0.00188773148152579</v>
      </c>
      <c r="N391">
        <v>61</v>
      </c>
      <c r="O391">
        <v>778</v>
      </c>
    </row>
    <row r="392" spans="10:15" ht="12.75">
      <c r="J392" s="9">
        <v>15.550000000352</v>
      </c>
      <c r="K392">
        <v>390</v>
      </c>
      <c r="L392" s="2">
        <v>6.65000000000004</v>
      </c>
      <c r="M392" s="1">
        <v>0.00189236111115658</v>
      </c>
      <c r="N392">
        <v>60</v>
      </c>
      <c r="O392">
        <v>780</v>
      </c>
    </row>
    <row r="393" spans="10:15" ht="12.75">
      <c r="J393" s="9">
        <v>15.570000000354</v>
      </c>
      <c r="K393">
        <v>391</v>
      </c>
      <c r="L393" s="2">
        <v>6.67000000000004</v>
      </c>
      <c r="M393" s="1">
        <v>0.00189699074078738</v>
      </c>
      <c r="N393">
        <v>59</v>
      </c>
      <c r="O393">
        <v>782</v>
      </c>
    </row>
    <row r="394" spans="10:15" ht="12.75">
      <c r="J394" s="9">
        <v>15.590000000356</v>
      </c>
      <c r="K394">
        <v>392</v>
      </c>
      <c r="L394" s="2">
        <v>6.69000000000004</v>
      </c>
      <c r="M394" s="1">
        <v>0.00190162037041817</v>
      </c>
      <c r="N394">
        <v>58</v>
      </c>
      <c r="O394">
        <v>784</v>
      </c>
    </row>
    <row r="395" spans="10:15" ht="12.75">
      <c r="J395" s="9">
        <v>15.610000000358</v>
      </c>
      <c r="K395">
        <v>393</v>
      </c>
      <c r="L395" s="2">
        <v>6.71000000000004</v>
      </c>
      <c r="M395" s="1">
        <v>0.00190625000004897</v>
      </c>
      <c r="N395">
        <v>57</v>
      </c>
      <c r="O395">
        <v>786</v>
      </c>
    </row>
    <row r="396" spans="10:15" ht="12.75">
      <c r="J396" s="9">
        <v>15.63000000036</v>
      </c>
      <c r="K396">
        <v>394</v>
      </c>
      <c r="L396" s="2">
        <v>6.73000000000004</v>
      </c>
      <c r="M396" s="1">
        <v>0.00191087962967976</v>
      </c>
      <c r="N396">
        <v>56</v>
      </c>
      <c r="O396">
        <v>788</v>
      </c>
    </row>
    <row r="397" spans="10:15" ht="12.75">
      <c r="J397" s="9">
        <v>15.6500000003619</v>
      </c>
      <c r="K397">
        <v>395</v>
      </c>
      <c r="L397" s="2">
        <v>6.75000000000004</v>
      </c>
      <c r="M397" s="1">
        <v>0.00191550925931056</v>
      </c>
      <c r="N397">
        <v>55</v>
      </c>
      <c r="O397">
        <v>790</v>
      </c>
    </row>
    <row r="398" spans="10:15" ht="12.75">
      <c r="J398" s="9">
        <v>15.6700000003639</v>
      </c>
      <c r="K398">
        <v>396</v>
      </c>
      <c r="L398" s="2">
        <v>6.77000000000004</v>
      </c>
      <c r="M398" s="1">
        <v>0.00192013888894136</v>
      </c>
      <c r="N398">
        <v>54</v>
      </c>
      <c r="O398">
        <v>792</v>
      </c>
    </row>
    <row r="399" spans="10:15" ht="12.75">
      <c r="J399" s="9">
        <v>15.6900000003659</v>
      </c>
      <c r="K399">
        <v>397</v>
      </c>
      <c r="L399" s="2">
        <v>6.79000000000004</v>
      </c>
      <c r="M399" s="1">
        <v>0.00192476851857215</v>
      </c>
      <c r="N399">
        <v>53</v>
      </c>
      <c r="O399">
        <v>794</v>
      </c>
    </row>
    <row r="400" spans="10:15" ht="12.75">
      <c r="J400" s="9">
        <v>15.710000000368</v>
      </c>
      <c r="K400">
        <v>398</v>
      </c>
      <c r="L400" s="2">
        <v>6.81000000000005</v>
      </c>
      <c r="M400" s="1">
        <v>0.00192939814820295</v>
      </c>
      <c r="N400">
        <v>52</v>
      </c>
      <c r="O400">
        <v>796</v>
      </c>
    </row>
    <row r="401" spans="10:15" ht="12.75">
      <c r="J401" s="9">
        <v>15.7300000003699</v>
      </c>
      <c r="K401">
        <v>399</v>
      </c>
      <c r="L401" s="2">
        <v>6.83000000000005</v>
      </c>
      <c r="M401" s="1">
        <v>0.00193402777783374</v>
      </c>
      <c r="N401">
        <v>51</v>
      </c>
      <c r="O401">
        <v>798</v>
      </c>
    </row>
    <row r="402" spans="10:15" ht="12.75">
      <c r="J402" s="9">
        <v>15.7500000003719</v>
      </c>
      <c r="K402">
        <v>400</v>
      </c>
      <c r="L402" s="2">
        <v>6.85000000000005</v>
      </c>
      <c r="M402" s="1">
        <v>0.00193865740746454</v>
      </c>
      <c r="N402">
        <v>50</v>
      </c>
      <c r="O402">
        <v>800</v>
      </c>
    </row>
    <row r="403" spans="10:15" ht="12.75">
      <c r="J403" s="9">
        <v>15.7700000003739</v>
      </c>
      <c r="K403">
        <v>401</v>
      </c>
      <c r="L403" s="2">
        <v>6.87000000000005</v>
      </c>
      <c r="M403" s="1">
        <v>0.00194328703709533</v>
      </c>
      <c r="N403">
        <v>49</v>
      </c>
      <c r="O403">
        <v>802</v>
      </c>
    </row>
    <row r="404" spans="10:15" ht="12.75">
      <c r="J404" s="9">
        <v>15.7900000003759</v>
      </c>
      <c r="K404">
        <v>402</v>
      </c>
      <c r="L404" s="2">
        <v>6.89000000000005</v>
      </c>
      <c r="M404" s="1">
        <v>0.00194791666672613</v>
      </c>
      <c r="N404">
        <v>48</v>
      </c>
      <c r="O404">
        <v>804</v>
      </c>
    </row>
    <row r="405" spans="10:15" ht="12.75">
      <c r="J405" s="9">
        <v>15.810000000378</v>
      </c>
      <c r="K405">
        <v>403</v>
      </c>
      <c r="L405" s="2">
        <v>6.91000000000005</v>
      </c>
      <c r="M405" s="1">
        <v>0.00195254629635692</v>
      </c>
      <c r="N405">
        <v>47</v>
      </c>
      <c r="O405">
        <v>806</v>
      </c>
    </row>
    <row r="406" spans="10:15" ht="12.75">
      <c r="J406" s="9">
        <v>15.83000000038</v>
      </c>
      <c r="K406">
        <v>404</v>
      </c>
      <c r="L406" s="2">
        <v>6.93000000000005</v>
      </c>
      <c r="M406" s="1">
        <v>0.00195717592598772</v>
      </c>
      <c r="N406">
        <v>46</v>
      </c>
      <c r="O406">
        <v>808</v>
      </c>
    </row>
    <row r="407" spans="10:15" ht="12.75">
      <c r="J407" s="9">
        <v>15.850000000382</v>
      </c>
      <c r="K407">
        <v>405</v>
      </c>
      <c r="L407" s="2">
        <v>6.95000000000005</v>
      </c>
      <c r="M407" s="1">
        <v>0.00196180555561852</v>
      </c>
      <c r="N407">
        <v>45</v>
      </c>
      <c r="O407">
        <v>810</v>
      </c>
    </row>
    <row r="408" spans="10:15" ht="12.75">
      <c r="J408" s="9">
        <v>15.8700000003839</v>
      </c>
      <c r="K408">
        <v>406</v>
      </c>
      <c r="L408" s="2">
        <v>6.97000000000005</v>
      </c>
      <c r="M408" s="1">
        <v>0.00196643518524931</v>
      </c>
      <c r="N408">
        <v>44</v>
      </c>
      <c r="O408">
        <v>812</v>
      </c>
    </row>
    <row r="409" spans="10:15" ht="12.75">
      <c r="J409" s="9">
        <v>15.8900000003859</v>
      </c>
      <c r="K409">
        <v>407</v>
      </c>
      <c r="L409" s="2">
        <v>6.99000000000005</v>
      </c>
      <c r="M409" s="1">
        <v>0.00197106481488011</v>
      </c>
      <c r="N409">
        <v>43</v>
      </c>
      <c r="O409">
        <v>814</v>
      </c>
    </row>
    <row r="410" spans="10:15" ht="12.75">
      <c r="J410" s="9">
        <v>15.9100000003879</v>
      </c>
      <c r="K410">
        <v>408</v>
      </c>
      <c r="L410" s="2">
        <v>7.01000000000005</v>
      </c>
      <c r="M410" s="1">
        <v>0.0019756944445109</v>
      </c>
      <c r="N410">
        <v>42</v>
      </c>
      <c r="O410">
        <v>816</v>
      </c>
    </row>
    <row r="411" spans="10:15" ht="12.75">
      <c r="J411" s="9">
        <v>15.9300000003899</v>
      </c>
      <c r="K411">
        <v>409</v>
      </c>
      <c r="L411" s="2">
        <v>7.03000000000005</v>
      </c>
      <c r="M411" s="1">
        <v>0.0019803240741417</v>
      </c>
      <c r="N411">
        <v>41</v>
      </c>
      <c r="O411">
        <v>818</v>
      </c>
    </row>
    <row r="412" spans="10:15" ht="12.75">
      <c r="J412" s="9">
        <v>15.9500000003919</v>
      </c>
      <c r="K412">
        <v>410</v>
      </c>
      <c r="L412" s="2">
        <v>7.05000000000005</v>
      </c>
      <c r="M412" s="1">
        <v>0.00198495370377249</v>
      </c>
      <c r="N412">
        <v>40</v>
      </c>
      <c r="O412">
        <v>820</v>
      </c>
    </row>
    <row r="413" spans="10:15" ht="12.75">
      <c r="J413" s="9">
        <v>15.9700000003939</v>
      </c>
      <c r="K413">
        <v>411</v>
      </c>
      <c r="L413" s="2">
        <v>7.07000000000005</v>
      </c>
      <c r="M413" s="1">
        <v>0.00198958333340329</v>
      </c>
      <c r="N413">
        <v>39</v>
      </c>
      <c r="O413">
        <v>822</v>
      </c>
    </row>
    <row r="414" spans="10:15" ht="12.75">
      <c r="J414" s="9">
        <v>15.990000000396</v>
      </c>
      <c r="K414">
        <v>412</v>
      </c>
      <c r="L414" s="2">
        <v>7.09000000000005</v>
      </c>
      <c r="M414" s="1">
        <v>0.00199421296303408</v>
      </c>
      <c r="N414">
        <v>38</v>
      </c>
      <c r="O414">
        <v>824</v>
      </c>
    </row>
    <row r="415" spans="10:15" ht="12.75">
      <c r="J415" s="9">
        <v>16.010000000398</v>
      </c>
      <c r="K415">
        <v>413</v>
      </c>
      <c r="L415" s="2">
        <v>7.11000000000005</v>
      </c>
      <c r="M415" s="1">
        <v>0.00199884259266488</v>
      </c>
      <c r="N415">
        <v>37</v>
      </c>
      <c r="O415">
        <v>826</v>
      </c>
    </row>
    <row r="416" spans="10:15" ht="12.75">
      <c r="J416" s="9">
        <v>16.0300000004</v>
      </c>
      <c r="K416">
        <v>414</v>
      </c>
      <c r="L416" s="2">
        <v>7.13000000000005</v>
      </c>
      <c r="M416" s="1">
        <v>0.00200347222229567</v>
      </c>
      <c r="N416">
        <v>36</v>
      </c>
      <c r="O416">
        <v>828</v>
      </c>
    </row>
    <row r="417" spans="10:15" ht="12.75">
      <c r="J417" s="9">
        <v>16.050000000402</v>
      </c>
      <c r="K417">
        <v>415</v>
      </c>
      <c r="L417" s="2">
        <v>7.15000000000005</v>
      </c>
      <c r="M417" s="1">
        <v>0.00200810185192647</v>
      </c>
      <c r="N417">
        <v>35</v>
      </c>
      <c r="O417">
        <v>830</v>
      </c>
    </row>
    <row r="418" spans="10:15" ht="12.75">
      <c r="J418" s="9">
        <v>16.070000000404</v>
      </c>
      <c r="K418">
        <v>416</v>
      </c>
      <c r="L418" s="2">
        <v>7.17000000000005</v>
      </c>
      <c r="M418" s="1">
        <v>0.00201273148155727</v>
      </c>
      <c r="N418">
        <v>34</v>
      </c>
      <c r="O418">
        <v>832</v>
      </c>
    </row>
    <row r="419" spans="10:15" ht="12.75">
      <c r="J419" s="9">
        <v>16.090000000406</v>
      </c>
      <c r="K419">
        <v>417</v>
      </c>
      <c r="L419" s="2">
        <v>7.19000000000005</v>
      </c>
      <c r="M419" s="1">
        <v>0.00201736111118806</v>
      </c>
      <c r="N419">
        <v>33</v>
      </c>
      <c r="O419">
        <v>834</v>
      </c>
    </row>
    <row r="420" spans="10:15" ht="12.75">
      <c r="J420" s="9">
        <v>16.110000000408</v>
      </c>
      <c r="K420">
        <v>418</v>
      </c>
      <c r="L420" s="2">
        <v>7.21000000000005</v>
      </c>
      <c r="M420" s="1">
        <v>0.00202199074081886</v>
      </c>
      <c r="N420">
        <v>32</v>
      </c>
      <c r="O420">
        <v>836</v>
      </c>
    </row>
    <row r="421" spans="10:15" ht="12.75">
      <c r="J421" s="9">
        <v>16.13000000041</v>
      </c>
      <c r="K421">
        <v>419</v>
      </c>
      <c r="L421" s="2">
        <v>7.23000000000005</v>
      </c>
      <c r="M421" s="1">
        <v>0.00202662037044965</v>
      </c>
      <c r="N421">
        <v>31</v>
      </c>
      <c r="O421">
        <v>838</v>
      </c>
    </row>
    <row r="422" spans="10:15" ht="12.75">
      <c r="J422" s="9">
        <v>16.1500000004119</v>
      </c>
      <c r="K422">
        <v>420</v>
      </c>
      <c r="L422" s="2">
        <v>7.25000000000006</v>
      </c>
      <c r="M422" s="1">
        <v>0.00203125000008045</v>
      </c>
      <c r="N422">
        <v>30</v>
      </c>
      <c r="O422">
        <v>840</v>
      </c>
    </row>
    <row r="423" spans="10:15" ht="12.75">
      <c r="J423" s="9">
        <v>16.1700000004139</v>
      </c>
      <c r="K423">
        <v>421</v>
      </c>
      <c r="L423" s="2">
        <v>7.27000000000006</v>
      </c>
      <c r="M423" s="1">
        <v>0.00203587962971124</v>
      </c>
      <c r="N423">
        <v>29</v>
      </c>
      <c r="O423">
        <v>842</v>
      </c>
    </row>
    <row r="424" spans="10:15" ht="12.75">
      <c r="J424" s="9">
        <v>16.1900000004159</v>
      </c>
      <c r="K424">
        <v>422</v>
      </c>
      <c r="L424" s="2">
        <v>7.29000000000006</v>
      </c>
      <c r="M424" s="1">
        <v>0.00204050925934204</v>
      </c>
      <c r="N424">
        <v>28</v>
      </c>
      <c r="O424">
        <v>844</v>
      </c>
    </row>
    <row r="425" spans="10:15" ht="12.75">
      <c r="J425" s="9">
        <v>16.2100000004179</v>
      </c>
      <c r="K425">
        <v>423</v>
      </c>
      <c r="L425" s="2">
        <v>7.31000000000006</v>
      </c>
      <c r="M425" s="1">
        <v>0.00204513888897284</v>
      </c>
      <c r="N425">
        <v>27</v>
      </c>
      <c r="O425">
        <v>846</v>
      </c>
    </row>
    <row r="426" spans="10:15" ht="12.75">
      <c r="J426" s="9">
        <v>16.2300000004199</v>
      </c>
      <c r="K426">
        <v>424</v>
      </c>
      <c r="L426" s="2">
        <v>7.33000000000006</v>
      </c>
      <c r="M426" s="1">
        <v>0.00204976851860363</v>
      </c>
      <c r="N426">
        <v>26</v>
      </c>
      <c r="O426">
        <v>848</v>
      </c>
    </row>
    <row r="427" spans="10:15" ht="12.75">
      <c r="J427" s="9">
        <v>16.2500000004219</v>
      </c>
      <c r="K427">
        <v>425</v>
      </c>
      <c r="L427" s="2">
        <v>7.35000000000006</v>
      </c>
      <c r="M427" s="1">
        <v>0.00205439814823443</v>
      </c>
      <c r="N427">
        <v>25</v>
      </c>
      <c r="O427">
        <v>850</v>
      </c>
    </row>
    <row r="428" spans="10:15" ht="12.75">
      <c r="J428" s="9">
        <v>16.2700000004239</v>
      </c>
      <c r="K428">
        <v>426</v>
      </c>
      <c r="L428" s="2">
        <v>7.37000000000006</v>
      </c>
      <c r="M428" s="1">
        <v>0.00205902777786522</v>
      </c>
      <c r="N428">
        <v>24</v>
      </c>
      <c r="O428">
        <v>852</v>
      </c>
    </row>
    <row r="429" spans="10:15" ht="12.75">
      <c r="J429" s="9">
        <v>16.2900000004259</v>
      </c>
      <c r="K429">
        <v>427</v>
      </c>
      <c r="L429" s="2">
        <v>7.39000000000006</v>
      </c>
      <c r="M429" s="1">
        <v>0.00206365740749602</v>
      </c>
      <c r="N429">
        <v>23</v>
      </c>
      <c r="O429">
        <v>854</v>
      </c>
    </row>
    <row r="430" spans="10:15" ht="12.75">
      <c r="J430" s="9">
        <v>16.3100000004279</v>
      </c>
      <c r="K430">
        <v>428</v>
      </c>
      <c r="L430" s="2">
        <v>7.41000000000006</v>
      </c>
      <c r="M430" s="1">
        <v>0.00206828703712681</v>
      </c>
      <c r="N430">
        <v>22</v>
      </c>
      <c r="O430">
        <v>856</v>
      </c>
    </row>
    <row r="431" spans="10:15" ht="12.75">
      <c r="J431" s="9">
        <v>16.3300000004299</v>
      </c>
      <c r="K431">
        <v>429</v>
      </c>
      <c r="L431" s="2">
        <v>7.43000000000006</v>
      </c>
      <c r="M431" s="1">
        <v>0.00207291666675761</v>
      </c>
      <c r="N431">
        <v>21</v>
      </c>
      <c r="O431">
        <v>858</v>
      </c>
    </row>
    <row r="432" spans="10:15" ht="12.75">
      <c r="J432" s="9">
        <v>16.3500000004319</v>
      </c>
      <c r="K432">
        <v>430</v>
      </c>
      <c r="L432" s="2">
        <v>7.45000000000006</v>
      </c>
      <c r="M432" s="1">
        <v>0.0020775462963884</v>
      </c>
      <c r="N432">
        <v>20</v>
      </c>
      <c r="O432">
        <v>860</v>
      </c>
    </row>
    <row r="433" spans="10:15" ht="12.75">
      <c r="J433" s="9">
        <v>16.370000000434</v>
      </c>
      <c r="K433">
        <v>431</v>
      </c>
      <c r="L433" s="2">
        <v>7.47000000000006</v>
      </c>
      <c r="M433" s="1">
        <v>0.0020821759260192</v>
      </c>
      <c r="N433">
        <v>19</v>
      </c>
      <c r="O433">
        <v>862</v>
      </c>
    </row>
    <row r="434" spans="10:15" ht="12.75">
      <c r="J434" s="9">
        <v>16.390000000436</v>
      </c>
      <c r="K434">
        <v>432</v>
      </c>
      <c r="L434" s="2">
        <v>7.49000000000006</v>
      </c>
      <c r="M434" s="1">
        <v>0.00208680555564999</v>
      </c>
      <c r="N434">
        <v>18</v>
      </c>
      <c r="O434">
        <v>864</v>
      </c>
    </row>
    <row r="435" spans="10:15" ht="12.75">
      <c r="J435" s="9">
        <v>16.410000000438</v>
      </c>
      <c r="K435">
        <v>433</v>
      </c>
      <c r="L435" s="2">
        <v>7.51000000000006</v>
      </c>
      <c r="M435" s="1">
        <v>0.00209143518528079</v>
      </c>
      <c r="N435">
        <v>17</v>
      </c>
      <c r="O435">
        <v>866</v>
      </c>
    </row>
    <row r="436" spans="10:15" ht="12.75">
      <c r="J436" s="9">
        <v>16.43000000044</v>
      </c>
      <c r="K436">
        <v>434</v>
      </c>
      <c r="L436" s="2">
        <v>7.53000000000006</v>
      </c>
      <c r="M436" s="1">
        <v>0.00209606481491159</v>
      </c>
      <c r="N436">
        <v>16</v>
      </c>
      <c r="O436">
        <v>868</v>
      </c>
    </row>
    <row r="437" spans="10:15" ht="12.75">
      <c r="J437" s="9">
        <v>16.4500000004419</v>
      </c>
      <c r="K437">
        <v>435</v>
      </c>
      <c r="L437" s="2">
        <v>7.55000000000006</v>
      </c>
      <c r="M437" s="1">
        <v>0.00210069444454238</v>
      </c>
      <c r="N437">
        <v>15</v>
      </c>
      <c r="O437">
        <v>870</v>
      </c>
    </row>
    <row r="438" spans="10:15" ht="12.75">
      <c r="J438" s="9">
        <v>16.4700000004439</v>
      </c>
      <c r="K438">
        <v>436</v>
      </c>
      <c r="L438" s="2">
        <v>7.57000000000006</v>
      </c>
      <c r="M438" s="1">
        <v>0.00210532407417318</v>
      </c>
      <c r="N438">
        <v>14</v>
      </c>
      <c r="O438">
        <v>872</v>
      </c>
    </row>
    <row r="439" spans="10:15" ht="12.75">
      <c r="J439" s="9">
        <v>16.4900000004459</v>
      </c>
      <c r="K439">
        <v>437</v>
      </c>
      <c r="L439" s="2">
        <v>7.59000000000006</v>
      </c>
      <c r="M439" s="1">
        <v>0.00210995370380397</v>
      </c>
      <c r="N439">
        <v>13</v>
      </c>
      <c r="O439">
        <v>874</v>
      </c>
    </row>
    <row r="440" spans="10:15" ht="12.75">
      <c r="J440" s="9">
        <v>16.5100000004479</v>
      </c>
      <c r="K440">
        <v>438</v>
      </c>
      <c r="L440" s="2">
        <v>7.61000000000006</v>
      </c>
      <c r="M440" s="1">
        <v>0.00211458333343477</v>
      </c>
      <c r="N440">
        <v>12</v>
      </c>
      <c r="O440">
        <v>876</v>
      </c>
    </row>
    <row r="441" spans="10:15" ht="12.75">
      <c r="J441" s="9">
        <v>16.5300000004499</v>
      </c>
      <c r="K441">
        <v>439</v>
      </c>
      <c r="L441" s="2">
        <v>7.63000000000006</v>
      </c>
      <c r="M441" s="1">
        <v>0.00211921296306556</v>
      </c>
      <c r="N441">
        <v>11</v>
      </c>
      <c r="O441">
        <v>878</v>
      </c>
    </row>
    <row r="442" spans="10:15" ht="12.75">
      <c r="J442" s="9">
        <v>16.5500000004519</v>
      </c>
      <c r="K442">
        <v>440</v>
      </c>
      <c r="L442" s="2">
        <v>7.65000000000006</v>
      </c>
      <c r="M442" s="1">
        <v>0.00212384259269636</v>
      </c>
      <c r="N442">
        <v>10</v>
      </c>
      <c r="O442">
        <v>880</v>
      </c>
    </row>
    <row r="443" spans="10:15" ht="12.75">
      <c r="J443" s="9">
        <v>16.5700000004539</v>
      </c>
      <c r="K443">
        <v>441</v>
      </c>
      <c r="L443" s="2">
        <v>7.67000000000007</v>
      </c>
      <c r="M443" s="1">
        <v>0.00212847222232716</v>
      </c>
      <c r="N443">
        <v>9</v>
      </c>
      <c r="O443">
        <v>882</v>
      </c>
    </row>
    <row r="444" spans="10:15" ht="12.75">
      <c r="J444" s="9">
        <v>16.5900000004559</v>
      </c>
      <c r="K444">
        <v>442</v>
      </c>
      <c r="L444" s="2">
        <v>7.69000000000007</v>
      </c>
      <c r="M444" s="1">
        <v>0.00213310185195795</v>
      </c>
      <c r="N444">
        <v>8</v>
      </c>
      <c r="O444">
        <v>884</v>
      </c>
    </row>
    <row r="445" spans="10:15" ht="12.75">
      <c r="J445" s="9">
        <v>16.6100000004579</v>
      </c>
      <c r="K445">
        <v>443</v>
      </c>
      <c r="L445" s="2">
        <v>7.71000000000007</v>
      </c>
      <c r="M445" s="1">
        <v>0.00213773148158875</v>
      </c>
      <c r="N445">
        <v>7</v>
      </c>
      <c r="O445">
        <v>886</v>
      </c>
    </row>
    <row r="446" spans="10:15" ht="12.75">
      <c r="J446" s="9">
        <v>16.6300000004599</v>
      </c>
      <c r="K446">
        <v>444</v>
      </c>
      <c r="L446" s="2">
        <v>7.73000000000007</v>
      </c>
      <c r="M446" s="1">
        <v>0.00214236111121954</v>
      </c>
      <c r="N446">
        <v>6</v>
      </c>
      <c r="O446">
        <v>888</v>
      </c>
    </row>
    <row r="447" spans="10:15" ht="12.75">
      <c r="J447" s="9">
        <v>16.6500000004619</v>
      </c>
      <c r="K447">
        <v>445</v>
      </c>
      <c r="L447" s="2">
        <v>7.75000000000007</v>
      </c>
      <c r="M447" s="1">
        <v>0.00214699074085034</v>
      </c>
      <c r="N447">
        <v>5</v>
      </c>
      <c r="O447">
        <v>890</v>
      </c>
    </row>
    <row r="448" spans="10:15" ht="12.75">
      <c r="J448" s="9">
        <v>16.6700000004639</v>
      </c>
      <c r="K448">
        <v>446</v>
      </c>
      <c r="L448" s="2">
        <v>7.77000000000007</v>
      </c>
      <c r="M448" s="1">
        <v>0.00215162037048113</v>
      </c>
      <c r="N448">
        <v>4</v>
      </c>
      <c r="O448">
        <v>892</v>
      </c>
    </row>
    <row r="449" spans="10:15" ht="12.75">
      <c r="J449" s="9">
        <v>16.6900000004659</v>
      </c>
      <c r="K449">
        <v>447</v>
      </c>
      <c r="L449" s="2">
        <v>7.79000000000007</v>
      </c>
      <c r="M449" s="1">
        <v>0.00215625000011193</v>
      </c>
      <c r="N449">
        <v>3</v>
      </c>
      <c r="O449">
        <v>894</v>
      </c>
    </row>
    <row r="450" spans="10:15" ht="12.75">
      <c r="J450" s="9">
        <v>16.7100000004679</v>
      </c>
      <c r="K450">
        <v>448</v>
      </c>
      <c r="L450" s="2">
        <v>7.81000000000007</v>
      </c>
      <c r="M450" s="1">
        <v>0.00216087962974272</v>
      </c>
      <c r="N450">
        <v>2</v>
      </c>
      <c r="O450">
        <v>896</v>
      </c>
    </row>
    <row r="451" spans="10:15" ht="12.75">
      <c r="J451" s="9">
        <v>16.7300000004699</v>
      </c>
      <c r="K451">
        <v>449</v>
      </c>
      <c r="L451" s="2">
        <v>7.83000000000007</v>
      </c>
      <c r="M451" s="1">
        <v>0.00216550925937352</v>
      </c>
      <c r="N451">
        <v>1</v>
      </c>
      <c r="O451">
        <v>898</v>
      </c>
    </row>
    <row r="452" spans="10:15" ht="12.75">
      <c r="J452" s="9">
        <v>16.7500000004719</v>
      </c>
      <c r="K452">
        <v>450</v>
      </c>
      <c r="L452" s="2">
        <v>7.85000000000007</v>
      </c>
      <c r="M452" s="1">
        <v>0.00217013888900431</v>
      </c>
      <c r="N452">
        <v>0</v>
      </c>
      <c r="O452">
        <v>900</v>
      </c>
    </row>
    <row r="453" spans="10:13" ht="12.75">
      <c r="J453" s="9">
        <v>16.7700000004739</v>
      </c>
      <c r="M453" s="1">
        <v>0.00217476851863511</v>
      </c>
    </row>
  </sheetData>
  <sheetProtection password="E9F1" sheet="1" objects="1" scenarios="1"/>
  <protectedRanges>
    <protectedRange password="CC06" sqref="E6:E15 B3:E5 F2:F8 F11:F16 B7:D7 B9:D9 B11:D11 B13:D13 B15:D15 E22:E31 B19:E21 F18:F24 F27:F31 B23:D23 B25:D25 B27:D27 B29:D29 B31:D31 E38:E47 B35:E37 F34:F40 F43:F47 B39:D39 B41:D41 B43:D43 B45:D45 B47:D47 E54:E63 B51:E53 F50:F56 F59:F63 B55:D55 B57:D57 B59:D59 B61:D61 B63:D63 E70:E79 B67:E69 F66:F72 F75:F79 B71:D71 B73:D73 B75:D75 B77:D77 B79:D79 E86:E95 B83:E85 F82:F88 F91:F95 B87:D87 B89:D89 B91:D91 B93:D93 B95:D95 E102:E111 B99:E101 F98:F104 F107:F111 B103:D103 B105:D105 B107:D107 B109:D109 B111:D111 E118:E127 B115:E117 F114:F120 F123:F127 B119:D119 B121:D121 B123:D123 B125:D125 B127:D127 E134:E143 B131:E133 F130:F136 F139:F143 B135:D135 B137:D137 B139:D139 B141:D141 B143:D143 E150:E159 B147:E149 F146:F152 F155:F159 B151:D151 B153:D153 B155:D155 B157:D157 B159:D159 E166:E175 B163:E165 F162:F168 F171:F175 B167:D167 B169:D169 B171:D171 B173:D173 B175:D175 E182:E191 B179:E181 F178:F184 F187:F191 B183:D183 B185:D185 B187:D187 B189:D189 B191:D191 E198:E207 B195:E197 F194:F200 F203:F207 B199:D199 B201:D201 B203:D203 B205:D205 B207:D207 E214:E223 B211:E213 F210:F216 F219:F223 B215:D215 B217:D217 B219:D219 B221:D221 B223:D223 E230:E239 B227:E229 F226:F232 F235:F239 B231:D231 B233:D233 B235:D235 B237:D237 B239:D239" name="Tartom?ny1"/>
  </protectedRanges>
  <mergeCells count="255">
    <mergeCell ref="E234:E235"/>
    <mergeCell ref="A236:A237"/>
    <mergeCell ref="E236:E237"/>
    <mergeCell ref="F236:F237"/>
    <mergeCell ref="A238:A239"/>
    <mergeCell ref="E238:E239"/>
    <mergeCell ref="F238:F239"/>
    <mergeCell ref="A226:E226"/>
    <mergeCell ref="F226:F227"/>
    <mergeCell ref="A228:A229"/>
    <mergeCell ref="E228:E229"/>
    <mergeCell ref="F228:F234"/>
    <mergeCell ref="A230:A231"/>
    <mergeCell ref="E230:E231"/>
    <mergeCell ref="A232:A233"/>
    <mergeCell ref="E232:E233"/>
    <mergeCell ref="A234:A235"/>
    <mergeCell ref="E218:E219"/>
    <mergeCell ref="A220:A221"/>
    <mergeCell ref="E220:E221"/>
    <mergeCell ref="F220:F221"/>
    <mergeCell ref="A222:A223"/>
    <mergeCell ref="E222:E223"/>
    <mergeCell ref="F222:F223"/>
    <mergeCell ref="A210:E210"/>
    <mergeCell ref="F210:F211"/>
    <mergeCell ref="A212:A213"/>
    <mergeCell ref="E212:E213"/>
    <mergeCell ref="F212:F218"/>
    <mergeCell ref="A214:A215"/>
    <mergeCell ref="E214:E215"/>
    <mergeCell ref="A216:A217"/>
    <mergeCell ref="E216:E217"/>
    <mergeCell ref="A218:A219"/>
    <mergeCell ref="E202:E203"/>
    <mergeCell ref="A204:A205"/>
    <mergeCell ref="E204:E205"/>
    <mergeCell ref="F204:F205"/>
    <mergeCell ref="A206:A207"/>
    <mergeCell ref="E206:E207"/>
    <mergeCell ref="F206:F207"/>
    <mergeCell ref="A194:E194"/>
    <mergeCell ref="F194:F195"/>
    <mergeCell ref="A196:A197"/>
    <mergeCell ref="E196:E197"/>
    <mergeCell ref="F196:F202"/>
    <mergeCell ref="A198:A199"/>
    <mergeCell ref="E198:E199"/>
    <mergeCell ref="A200:A201"/>
    <mergeCell ref="E200:E201"/>
    <mergeCell ref="A202:A203"/>
    <mergeCell ref="E186:E187"/>
    <mergeCell ref="A188:A189"/>
    <mergeCell ref="E188:E189"/>
    <mergeCell ref="F188:F189"/>
    <mergeCell ref="A190:A191"/>
    <mergeCell ref="E190:E191"/>
    <mergeCell ref="F190:F191"/>
    <mergeCell ref="A178:E178"/>
    <mergeCell ref="F178:F179"/>
    <mergeCell ref="A180:A181"/>
    <mergeCell ref="E180:E181"/>
    <mergeCell ref="F180:F186"/>
    <mergeCell ref="A182:A183"/>
    <mergeCell ref="E182:E183"/>
    <mergeCell ref="A184:A185"/>
    <mergeCell ref="E184:E185"/>
    <mergeCell ref="A186:A187"/>
    <mergeCell ref="E170:E171"/>
    <mergeCell ref="A172:A173"/>
    <mergeCell ref="E172:E173"/>
    <mergeCell ref="F172:F173"/>
    <mergeCell ref="A174:A175"/>
    <mergeCell ref="E174:E175"/>
    <mergeCell ref="F174:F175"/>
    <mergeCell ref="A162:E162"/>
    <mergeCell ref="F162:F163"/>
    <mergeCell ref="A164:A165"/>
    <mergeCell ref="E164:E165"/>
    <mergeCell ref="F164:F170"/>
    <mergeCell ref="A166:A167"/>
    <mergeCell ref="E166:E167"/>
    <mergeCell ref="A168:A169"/>
    <mergeCell ref="E168:E169"/>
    <mergeCell ref="A170:A171"/>
    <mergeCell ref="E154:E155"/>
    <mergeCell ref="A156:A157"/>
    <mergeCell ref="E156:E157"/>
    <mergeCell ref="F156:F157"/>
    <mergeCell ref="A158:A159"/>
    <mergeCell ref="E158:E159"/>
    <mergeCell ref="F158:F159"/>
    <mergeCell ref="A146:E146"/>
    <mergeCell ref="F146:F147"/>
    <mergeCell ref="A148:A149"/>
    <mergeCell ref="E148:E149"/>
    <mergeCell ref="F148:F154"/>
    <mergeCell ref="A150:A151"/>
    <mergeCell ref="E150:E151"/>
    <mergeCell ref="A152:A153"/>
    <mergeCell ref="E152:E153"/>
    <mergeCell ref="A154:A155"/>
    <mergeCell ref="A138:A139"/>
    <mergeCell ref="E138:E139"/>
    <mergeCell ref="A140:A141"/>
    <mergeCell ref="E140:E141"/>
    <mergeCell ref="F140:F141"/>
    <mergeCell ref="A142:A143"/>
    <mergeCell ref="E142:E143"/>
    <mergeCell ref="F142:F143"/>
    <mergeCell ref="F126:F127"/>
    <mergeCell ref="A130:E130"/>
    <mergeCell ref="F130:F131"/>
    <mergeCell ref="A132:A133"/>
    <mergeCell ref="E132:E133"/>
    <mergeCell ref="F132:F138"/>
    <mergeCell ref="A134:A135"/>
    <mergeCell ref="E134:E135"/>
    <mergeCell ref="A136:A137"/>
    <mergeCell ref="E136:E137"/>
    <mergeCell ref="F110:F111"/>
    <mergeCell ref="A114:E114"/>
    <mergeCell ref="F114:F115"/>
    <mergeCell ref="A116:A117"/>
    <mergeCell ref="E116:E117"/>
    <mergeCell ref="F116:F122"/>
    <mergeCell ref="A118:A119"/>
    <mergeCell ref="E118:E119"/>
    <mergeCell ref="A120:A121"/>
    <mergeCell ref="E110:E111"/>
    <mergeCell ref="A98:E98"/>
    <mergeCell ref="F98:F99"/>
    <mergeCell ref="A100:A101"/>
    <mergeCell ref="E100:E101"/>
    <mergeCell ref="F100:F106"/>
    <mergeCell ref="A102:A103"/>
    <mergeCell ref="E102:E103"/>
    <mergeCell ref="A104:A105"/>
    <mergeCell ref="E104:E105"/>
    <mergeCell ref="A106:A107"/>
    <mergeCell ref="A92:A93"/>
    <mergeCell ref="E92:E93"/>
    <mergeCell ref="F92:F93"/>
    <mergeCell ref="A88:A89"/>
    <mergeCell ref="A94:A95"/>
    <mergeCell ref="E94:E95"/>
    <mergeCell ref="F94:F95"/>
    <mergeCell ref="A82:E82"/>
    <mergeCell ref="F82:F83"/>
    <mergeCell ref="A84:A85"/>
    <mergeCell ref="E84:E85"/>
    <mergeCell ref="F84:F90"/>
    <mergeCell ref="A86:A87"/>
    <mergeCell ref="E86:E87"/>
    <mergeCell ref="E88:E89"/>
    <mergeCell ref="A90:A91"/>
    <mergeCell ref="E90:E91"/>
    <mergeCell ref="A72:A73"/>
    <mergeCell ref="E72:E73"/>
    <mergeCell ref="A74:A75"/>
    <mergeCell ref="A78:A79"/>
    <mergeCell ref="E78:E79"/>
    <mergeCell ref="F78:F79"/>
    <mergeCell ref="A62:A63"/>
    <mergeCell ref="E62:E63"/>
    <mergeCell ref="F62:F63"/>
    <mergeCell ref="A66:E66"/>
    <mergeCell ref="F66:F67"/>
    <mergeCell ref="A68:A69"/>
    <mergeCell ref="E68:E69"/>
    <mergeCell ref="F68:F74"/>
    <mergeCell ref="A70:A71"/>
    <mergeCell ref="E70:E71"/>
    <mergeCell ref="E56:E57"/>
    <mergeCell ref="A58:A59"/>
    <mergeCell ref="E58:E59"/>
    <mergeCell ref="A60:A61"/>
    <mergeCell ref="E60:E61"/>
    <mergeCell ref="F60:F61"/>
    <mergeCell ref="A56:A57"/>
    <mergeCell ref="A36:A37"/>
    <mergeCell ref="E36:E37"/>
    <mergeCell ref="F36:F42"/>
    <mergeCell ref="A38:A39"/>
    <mergeCell ref="E38:E39"/>
    <mergeCell ref="A40:A41"/>
    <mergeCell ref="E40:E41"/>
    <mergeCell ref="A42:A43"/>
    <mergeCell ref="E42:E43"/>
    <mergeCell ref="A26:A27"/>
    <mergeCell ref="E26:E27"/>
    <mergeCell ref="A28:A29"/>
    <mergeCell ref="E28:E29"/>
    <mergeCell ref="F28:F29"/>
    <mergeCell ref="A30:A31"/>
    <mergeCell ref="E30:E31"/>
    <mergeCell ref="F30:F31"/>
    <mergeCell ref="F4:F10"/>
    <mergeCell ref="F124:F125"/>
    <mergeCell ref="F108:F109"/>
    <mergeCell ref="F76:F77"/>
    <mergeCell ref="F34:F35"/>
    <mergeCell ref="F44:F45"/>
    <mergeCell ref="F46:F47"/>
    <mergeCell ref="F50:F51"/>
    <mergeCell ref="F12:F13"/>
    <mergeCell ref="F20:F26"/>
    <mergeCell ref="F14:F15"/>
    <mergeCell ref="F2:F3"/>
    <mergeCell ref="A14:A15"/>
    <mergeCell ref="A2:E2"/>
    <mergeCell ref="E6:E7"/>
    <mergeCell ref="E8:E9"/>
    <mergeCell ref="E10:E11"/>
    <mergeCell ref="E12:E13"/>
    <mergeCell ref="E14:E15"/>
    <mergeCell ref="A6:A7"/>
    <mergeCell ref="A4:A5"/>
    <mergeCell ref="A8:A9"/>
    <mergeCell ref="A10:A11"/>
    <mergeCell ref="A12:A13"/>
    <mergeCell ref="A18:E18"/>
    <mergeCell ref="A20:A21"/>
    <mergeCell ref="E4:E5"/>
    <mergeCell ref="E20:E21"/>
    <mergeCell ref="F18:F19"/>
    <mergeCell ref="A34:E34"/>
    <mergeCell ref="A44:A45"/>
    <mergeCell ref="E44:E45"/>
    <mergeCell ref="A46:A47"/>
    <mergeCell ref="E46:E47"/>
    <mergeCell ref="A22:A23"/>
    <mergeCell ref="E22:E23"/>
    <mergeCell ref="A24:A25"/>
    <mergeCell ref="E24:E25"/>
    <mergeCell ref="E124:E125"/>
    <mergeCell ref="A50:E50"/>
    <mergeCell ref="A52:A53"/>
    <mergeCell ref="E52:E53"/>
    <mergeCell ref="F52:F58"/>
    <mergeCell ref="E74:E75"/>
    <mergeCell ref="A76:A77"/>
    <mergeCell ref="E76:E77"/>
    <mergeCell ref="A54:A55"/>
    <mergeCell ref="E54:E55"/>
    <mergeCell ref="E126:E127"/>
    <mergeCell ref="E106:E107"/>
    <mergeCell ref="A108:A109"/>
    <mergeCell ref="E108:E109"/>
    <mergeCell ref="A126:A127"/>
    <mergeCell ref="A110:A111"/>
    <mergeCell ref="E120:E121"/>
    <mergeCell ref="A122:A123"/>
    <mergeCell ref="E122:E123"/>
    <mergeCell ref="A124:A125"/>
  </mergeCells>
  <printOptions/>
  <pageMargins left="0.75" right="0.75" top="0.53" bottom="0.52" header="0.5" footer="0.5"/>
  <pageSetup horizontalDpi="600" verticalDpi="600" orientation="portrait" paperSize="9" scale="72" r:id="rId1"/>
  <rowBreaks count="1" manualBreakCount="1">
    <brk id="80" max="255" man="1"/>
  </rowBreaks>
  <colBreaks count="1" manualBreakCount="1">
    <brk id="6" max="2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C16"/>
  <sheetViews>
    <sheetView view="pageBreakPreview" zoomScaleSheetLayoutView="100" workbookViewId="0" topLeftCell="A1">
      <selection activeCell="C13" sqref="C13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  <col min="10" max="19" width="17.00390625" style="0" customWidth="1"/>
  </cols>
  <sheetData>
    <row r="1" spans="1:3" ht="26.25" customHeight="1" thickBot="1" thickTop="1">
      <c r="A1" s="11" t="s">
        <v>8</v>
      </c>
      <c r="B1" s="12" t="s">
        <v>9</v>
      </c>
      <c r="C1" s="12" t="s">
        <v>10</v>
      </c>
    </row>
    <row r="2" spans="1:3" ht="24.75" customHeight="1" thickBot="1" thickTop="1">
      <c r="A2" s="13" t="s">
        <v>12</v>
      </c>
      <c r="B2" s="10" t="str">
        <f>Beírás!$A$114</f>
        <v>Szigetszentmárton</v>
      </c>
      <c r="C2" s="14">
        <f>Beírás!$F$116</f>
        <v>2165</v>
      </c>
    </row>
    <row r="3" spans="1:3" ht="24.75" customHeight="1" thickBot="1" thickTop="1">
      <c r="A3" s="13" t="s">
        <v>11</v>
      </c>
      <c r="B3" s="10" t="str">
        <f>Beírás!$A$82</f>
        <v>Kiskunlacháza</v>
      </c>
      <c r="C3" s="14">
        <f>Beírás!$F$84</f>
        <v>2154</v>
      </c>
    </row>
    <row r="4" spans="1:3" ht="24.75" customHeight="1" thickBot="1" thickTop="1">
      <c r="A4" s="13" t="s">
        <v>13</v>
      </c>
      <c r="B4" s="10" t="str">
        <f>Beírás!$A$50</f>
        <v>Bíró Lajos Ált. Isk Szigetszentmiklós</v>
      </c>
      <c r="C4" s="14">
        <f>Beírás!$F$52</f>
        <v>2000</v>
      </c>
    </row>
    <row r="5" spans="1:3" ht="24.75" customHeight="1" thickBot="1" thickTop="1">
      <c r="A5" s="13" t="s">
        <v>14</v>
      </c>
      <c r="B5" s="10" t="str">
        <f>Beírás!$A$2</f>
        <v>Szent Imre Kat. Ált. Ráckeve</v>
      </c>
      <c r="C5" s="14">
        <f>Beírás!$F$4</f>
        <v>1926</v>
      </c>
    </row>
    <row r="6" spans="1:3" ht="24.75" customHeight="1" thickBot="1" thickTop="1">
      <c r="A6" s="13" t="s">
        <v>15</v>
      </c>
      <c r="B6" s="10" t="str">
        <f>Beírás!$A$98</f>
        <v>Kiskunlacháza</v>
      </c>
      <c r="C6" s="14">
        <f>Beírás!$F$100</f>
        <v>1711</v>
      </c>
    </row>
    <row r="7" spans="1:3" ht="24.75" customHeight="1" thickBot="1" thickTop="1">
      <c r="A7" s="13" t="s">
        <v>16</v>
      </c>
      <c r="B7" s="10" t="str">
        <f>Beírás!$A$66</f>
        <v>Kiskunlacháza</v>
      </c>
      <c r="C7" s="14">
        <f>Beírás!$F$68</f>
        <v>1555</v>
      </c>
    </row>
    <row r="8" spans="1:3" ht="24.75" customHeight="1" thickBot="1" thickTop="1">
      <c r="A8" s="13" t="s">
        <v>17</v>
      </c>
      <c r="B8" s="10" t="str">
        <f>Beírás!$A$34</f>
        <v>Kiskunlacháza</v>
      </c>
      <c r="C8" s="14">
        <f>Beírás!$F$36</f>
        <v>1404</v>
      </c>
    </row>
    <row r="9" spans="1:3" ht="24.75" customHeight="1" thickBot="1" thickTop="1">
      <c r="A9" s="13" t="s">
        <v>18</v>
      </c>
      <c r="B9" s="10">
        <f>Beírás!$A$18</f>
        <v>0</v>
      </c>
      <c r="C9" s="14">
        <f>Beírás!$F$20</f>
        <v>0</v>
      </c>
    </row>
    <row r="10" spans="1:3" ht="24.75" customHeight="1" thickBot="1" thickTop="1">
      <c r="A10" s="13" t="s">
        <v>19</v>
      </c>
      <c r="B10" s="10">
        <f>Beírás!$A$130</f>
        <v>0</v>
      </c>
      <c r="C10" s="14">
        <f>Beírás!$F$132</f>
        <v>0</v>
      </c>
    </row>
    <row r="11" spans="1:3" ht="24.75" customHeight="1" thickBot="1" thickTop="1">
      <c r="A11" s="13" t="s">
        <v>20</v>
      </c>
      <c r="B11" s="10">
        <f>Beírás!$A$146</f>
        <v>0</v>
      </c>
      <c r="C11" s="14">
        <f>Beírás!$F$148</f>
        <v>0</v>
      </c>
    </row>
    <row r="12" spans="1:3" ht="24.75" customHeight="1" thickBot="1" thickTop="1">
      <c r="A12" s="13" t="s">
        <v>21</v>
      </c>
      <c r="B12" s="10">
        <f>Beírás!$A$162</f>
        <v>0</v>
      </c>
      <c r="C12" s="14">
        <f>Beírás!$F$164</f>
        <v>0</v>
      </c>
    </row>
    <row r="13" spans="1:3" ht="24.75" customHeight="1" thickBot="1" thickTop="1">
      <c r="A13" s="13" t="s">
        <v>22</v>
      </c>
      <c r="B13" s="10">
        <f>Beírás!$A$178</f>
        <v>0</v>
      </c>
      <c r="C13" s="14">
        <f>Beírás!$F$180</f>
        <v>0</v>
      </c>
    </row>
    <row r="14" spans="1:3" ht="24.75" customHeight="1" thickBot="1" thickTop="1">
      <c r="A14" s="13" t="s">
        <v>23</v>
      </c>
      <c r="B14" s="10">
        <f>Beírás!$A$194</f>
        <v>0</v>
      </c>
      <c r="C14" s="14">
        <f>Beírás!$F$196</f>
        <v>0</v>
      </c>
    </row>
    <row r="15" spans="1:3" ht="24.75" customHeight="1" thickBot="1" thickTop="1">
      <c r="A15" s="13" t="s">
        <v>24</v>
      </c>
      <c r="B15" s="10">
        <f>Beírás!$A$210</f>
        <v>0</v>
      </c>
      <c r="C15" s="14">
        <f>Beírás!$F$212</f>
        <v>0</v>
      </c>
    </row>
    <row r="16" spans="1:3" ht="24.75" customHeight="1" thickBot="1" thickTop="1">
      <c r="A16" s="13" t="s">
        <v>25</v>
      </c>
      <c r="B16" s="10">
        <f>Beírás!$A$226</f>
        <v>0</v>
      </c>
      <c r="C16" s="14">
        <f>Beírás!$F$228</f>
        <v>0</v>
      </c>
    </row>
    <row r="17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D181"/>
  <sheetViews>
    <sheetView view="pageBreakPreview" zoomScaleSheetLayoutView="100" workbookViewId="0" topLeftCell="A1">
      <selection activeCell="B1" sqref="B1:D97"/>
    </sheetView>
  </sheetViews>
  <sheetFormatPr defaultColWidth="9.140625" defaultRowHeight="12.75"/>
  <cols>
    <col min="1" max="1" width="9.00390625" style="0" customWidth="1"/>
    <col min="2" max="2" width="32.7109375" style="0" customWidth="1"/>
    <col min="3" max="3" width="26.140625" style="0" customWidth="1"/>
    <col min="4" max="4" width="17.421875" style="0" customWidth="1"/>
    <col min="10" max="19" width="17.00390625" style="0" customWidth="1"/>
  </cols>
  <sheetData>
    <row r="1" spans="1:4" ht="15.75">
      <c r="A1" s="15" t="s">
        <v>62</v>
      </c>
      <c r="B1" s="15" t="s">
        <v>9</v>
      </c>
      <c r="C1" s="15" t="s">
        <v>61</v>
      </c>
      <c r="D1" s="15" t="s">
        <v>10</v>
      </c>
    </row>
    <row r="2" spans="1:4" ht="6.75" customHeight="1">
      <c r="A2" s="44" t="s">
        <v>12</v>
      </c>
      <c r="B2" s="47" t="str">
        <f>Beírás!A116</f>
        <v>Pap-Szabó Flora</v>
      </c>
      <c r="C2" s="45" t="str">
        <f>Beírás!$A$114</f>
        <v>Szigetszentmárton</v>
      </c>
      <c r="D2" s="46">
        <f>Beírás!E116</f>
        <v>442</v>
      </c>
    </row>
    <row r="3" spans="1:4" ht="6.75" customHeight="1">
      <c r="A3" s="44"/>
      <c r="B3" s="47"/>
      <c r="C3" s="45"/>
      <c r="D3" s="46"/>
    </row>
    <row r="4" spans="1:4" ht="6.75" customHeight="1">
      <c r="A4" s="44" t="s">
        <v>11</v>
      </c>
      <c r="B4" s="47" t="str">
        <f>Beírás!A84</f>
        <v>Gergely Dorka</v>
      </c>
      <c r="C4" s="45" t="str">
        <f>Beírás!$A$82</f>
        <v>Kiskunlacháza</v>
      </c>
      <c r="D4" s="46">
        <f>Beírás!E84</f>
        <v>406</v>
      </c>
    </row>
    <row r="5" spans="1:4" ht="6.75" customHeight="1">
      <c r="A5" s="44"/>
      <c r="B5" s="47"/>
      <c r="C5" s="45"/>
      <c r="D5" s="46"/>
    </row>
    <row r="6" spans="1:4" ht="6.75" customHeight="1">
      <c r="A6" s="44" t="s">
        <v>13</v>
      </c>
      <c r="B6" s="47" t="str">
        <f>Beírás!A94</f>
        <v>Kovács Enikő</v>
      </c>
      <c r="C6" s="45" t="str">
        <f>Beírás!$A$82</f>
        <v>Kiskunlacháza</v>
      </c>
      <c r="D6" s="46">
        <f>Beírás!E94</f>
        <v>333</v>
      </c>
    </row>
    <row r="7" spans="1:4" ht="6.75" customHeight="1">
      <c r="A7" s="44"/>
      <c r="B7" s="47"/>
      <c r="C7" s="45"/>
      <c r="D7" s="46"/>
    </row>
    <row r="8" spans="1:4" ht="6.75" customHeight="1">
      <c r="A8" s="44" t="s">
        <v>14</v>
      </c>
      <c r="B8" s="47" t="str">
        <f>Beírás!A122</f>
        <v>Bujáki Leila</v>
      </c>
      <c r="C8" s="45" t="str">
        <f>Beírás!$A$114</f>
        <v>Szigetszentmárton</v>
      </c>
      <c r="D8" s="46">
        <f>Beírás!E122</f>
        <v>313</v>
      </c>
    </row>
    <row r="9" spans="1:4" ht="6.75" customHeight="1">
      <c r="A9" s="44"/>
      <c r="B9" s="47"/>
      <c r="C9" s="45"/>
      <c r="D9" s="46"/>
    </row>
    <row r="10" spans="1:4" ht="6.75" customHeight="1">
      <c r="A10" s="44" t="s">
        <v>15</v>
      </c>
      <c r="B10" s="47" t="str">
        <f>Beírás!A100</f>
        <v>Magyar Zita</v>
      </c>
      <c r="C10" s="45" t="str">
        <f>Beírás!$A$98</f>
        <v>Kiskunlacháza</v>
      </c>
      <c r="D10" s="46">
        <f>Beírás!E100</f>
        <v>309</v>
      </c>
    </row>
    <row r="11" spans="1:4" ht="6.75" customHeight="1">
      <c r="A11" s="44"/>
      <c r="B11" s="47"/>
      <c r="C11" s="45"/>
      <c r="D11" s="46"/>
    </row>
    <row r="12" spans="1:4" ht="6.75" customHeight="1">
      <c r="A12" s="44" t="s">
        <v>16</v>
      </c>
      <c r="B12" s="47" t="str">
        <f>Beírás!A86</f>
        <v>Tóth-varga Blanka</v>
      </c>
      <c r="C12" s="45" t="str">
        <f>Beírás!$A$82</f>
        <v>Kiskunlacháza</v>
      </c>
      <c r="D12" s="46">
        <f>Beírás!E86</f>
        <v>308</v>
      </c>
    </row>
    <row r="13" spans="1:4" ht="6.75" customHeight="1">
      <c r="A13" s="44"/>
      <c r="B13" s="47"/>
      <c r="C13" s="45"/>
      <c r="D13" s="46"/>
    </row>
    <row r="14" spans="1:4" ht="6.75" customHeight="1">
      <c r="A14" s="44" t="s">
        <v>17</v>
      </c>
      <c r="B14" s="47" t="str">
        <f>Beírás!A8</f>
        <v>Mike Lili</v>
      </c>
      <c r="C14" s="45" t="str">
        <f>Beírás!$A$2</f>
        <v>Szent Imre Kat. Ált. Ráckeve</v>
      </c>
      <c r="D14" s="46">
        <f>Beírás!E8</f>
        <v>306</v>
      </c>
    </row>
    <row r="15" spans="1:4" ht="6.75" customHeight="1">
      <c r="A15" s="44"/>
      <c r="B15" s="47"/>
      <c r="C15" s="45"/>
      <c r="D15" s="46"/>
    </row>
    <row r="16" spans="1:4" ht="6.75" customHeight="1">
      <c r="A16" s="44" t="s">
        <v>18</v>
      </c>
      <c r="B16" s="47" t="str">
        <f>Beírás!A54</f>
        <v>Szalai Léna</v>
      </c>
      <c r="C16" s="45" t="str">
        <f>Beírás!$A$50</f>
        <v>Bíró Lajos Ált. Isk Szigetszentmiklós</v>
      </c>
      <c r="D16" s="46">
        <f>Beírás!E54</f>
        <v>297</v>
      </c>
    </row>
    <row r="17" spans="1:4" ht="6.75" customHeight="1">
      <c r="A17" s="44"/>
      <c r="B17" s="47"/>
      <c r="C17" s="45"/>
      <c r="D17" s="46"/>
    </row>
    <row r="18" spans="1:4" ht="6.75" customHeight="1">
      <c r="A18" s="44" t="s">
        <v>19</v>
      </c>
      <c r="B18" s="47" t="str">
        <f>Beírás!A56</f>
        <v>Burián Helga</v>
      </c>
      <c r="C18" s="45" t="str">
        <f>Beírás!$A$50</f>
        <v>Bíró Lajos Ált. Isk Szigetszentmiklós</v>
      </c>
      <c r="D18" s="46">
        <f>Beírás!E56</f>
        <v>293</v>
      </c>
    </row>
    <row r="19" spans="1:4" ht="6.75" customHeight="1">
      <c r="A19" s="44"/>
      <c r="B19" s="47"/>
      <c r="C19" s="45"/>
      <c r="D19" s="46"/>
    </row>
    <row r="20" spans="1:4" ht="6.75" customHeight="1">
      <c r="A20" s="44" t="s">
        <v>20</v>
      </c>
      <c r="B20" s="47" t="str">
        <f>Beírás!A88</f>
        <v>Cserháti Zsófia</v>
      </c>
      <c r="C20" s="45" t="str">
        <f>Beírás!$A$82</f>
        <v>Kiskunlacháza</v>
      </c>
      <c r="D20" s="46">
        <f>Beírás!E88</f>
        <v>273</v>
      </c>
    </row>
    <row r="21" spans="1:4" ht="6.75" customHeight="1">
      <c r="A21" s="44"/>
      <c r="B21" s="47"/>
      <c r="C21" s="45"/>
      <c r="D21" s="46"/>
    </row>
    <row r="22" spans="1:4" ht="6.75" customHeight="1">
      <c r="A22" s="44" t="s">
        <v>21</v>
      </c>
      <c r="B22" s="47" t="str">
        <f>Beírás!A124</f>
        <v>Naszvadi-Oláh Szonja</v>
      </c>
      <c r="C22" s="45" t="str">
        <f>Beírás!$A$114</f>
        <v>Szigetszentmárton</v>
      </c>
      <c r="D22" s="46">
        <f>Beírás!E124</f>
        <v>273</v>
      </c>
    </row>
    <row r="23" spans="1:4" ht="6.75" customHeight="1">
      <c r="A23" s="44"/>
      <c r="B23" s="47"/>
      <c r="C23" s="45"/>
      <c r="D23" s="46"/>
    </row>
    <row r="24" spans="1:4" ht="6.75" customHeight="1">
      <c r="A24" s="44" t="s">
        <v>22</v>
      </c>
      <c r="B24" s="47" t="str">
        <f>Beírás!A6</f>
        <v>Puja Dóra</v>
      </c>
      <c r="C24" s="45" t="str">
        <f>Beírás!$A$2</f>
        <v>Szent Imre Kat. Ált. Ráckeve</v>
      </c>
      <c r="D24" s="46">
        <f>Beírás!E6</f>
        <v>265</v>
      </c>
    </row>
    <row r="25" spans="1:4" ht="6.75" customHeight="1">
      <c r="A25" s="44"/>
      <c r="B25" s="47"/>
      <c r="C25" s="45"/>
      <c r="D25" s="46"/>
    </row>
    <row r="26" spans="1:4" ht="6.75" customHeight="1">
      <c r="A26" s="44" t="s">
        <v>23</v>
      </c>
      <c r="B26" s="47" t="str">
        <f>Beírás!A4</f>
        <v>Szijjártó Hanga</v>
      </c>
      <c r="C26" s="45" t="str">
        <f>Beírás!$A$2</f>
        <v>Szent Imre Kat. Ált. Ráckeve</v>
      </c>
      <c r="D26" s="46">
        <f>Beírás!E4</f>
        <v>264</v>
      </c>
    </row>
    <row r="27" spans="1:4" ht="6.75" customHeight="1">
      <c r="A27" s="44"/>
      <c r="B27" s="47"/>
      <c r="C27" s="45"/>
      <c r="D27" s="46"/>
    </row>
    <row r="28" spans="1:4" ht="6.75" customHeight="1">
      <c r="A28" s="44" t="s">
        <v>24</v>
      </c>
      <c r="B28" s="47" t="str">
        <f>Beírás!A118</f>
        <v>Miklós Hanna Luca</v>
      </c>
      <c r="C28" s="45" t="str">
        <f>Beírás!$A$114</f>
        <v>Szigetszentmárton</v>
      </c>
      <c r="D28" s="46">
        <f>Beírás!E118</f>
        <v>262</v>
      </c>
    </row>
    <row r="29" spans="1:4" ht="6.75" customHeight="1">
      <c r="A29" s="44"/>
      <c r="B29" s="47"/>
      <c r="C29" s="45"/>
      <c r="D29" s="46"/>
    </row>
    <row r="30" spans="1:4" ht="6.75" customHeight="1">
      <c r="A30" s="44" t="s">
        <v>25</v>
      </c>
      <c r="B30" s="47" t="str">
        <f>Beírás!A58</f>
        <v>Kelemen Jázmin</v>
      </c>
      <c r="C30" s="45" t="str">
        <f>Beírás!$A$50</f>
        <v>Bíró Lajos Ált. Isk Szigetszentmiklós</v>
      </c>
      <c r="D30" s="46">
        <f>Beírás!E58</f>
        <v>254</v>
      </c>
    </row>
    <row r="31" spans="1:4" ht="6.75" customHeight="1">
      <c r="A31" s="44"/>
      <c r="B31" s="47"/>
      <c r="C31" s="45"/>
      <c r="D31" s="46"/>
    </row>
    <row r="32" spans="1:4" ht="6.75" customHeight="1">
      <c r="A32" s="44" t="s">
        <v>26</v>
      </c>
      <c r="B32" s="47" t="str">
        <f>Beírás!A60</f>
        <v>Vida Csenge</v>
      </c>
      <c r="C32" s="45" t="str">
        <f>Beírás!$A$50</f>
        <v>Bíró Lajos Ált. Isk Szigetszentmiklós</v>
      </c>
      <c r="D32" s="46">
        <f>Beírás!E60</f>
        <v>253</v>
      </c>
    </row>
    <row r="33" spans="1:4" ht="6.75" customHeight="1">
      <c r="A33" s="44"/>
      <c r="B33" s="47"/>
      <c r="C33" s="45"/>
      <c r="D33" s="46"/>
    </row>
    <row r="34" spans="1:4" ht="6.75" customHeight="1">
      <c r="A34" s="44" t="s">
        <v>27</v>
      </c>
      <c r="B34" s="47" t="str">
        <f>Beírás!A62</f>
        <v>Láposi Lili</v>
      </c>
      <c r="C34" s="45" t="str">
        <f>Beírás!$A$50</f>
        <v>Bíró Lajos Ált. Isk Szigetszentmiklós</v>
      </c>
      <c r="D34" s="46">
        <f>Beírás!E62</f>
        <v>253</v>
      </c>
    </row>
    <row r="35" spans="1:4" ht="6.75" customHeight="1">
      <c r="A35" s="44"/>
      <c r="B35" s="47"/>
      <c r="C35" s="45"/>
      <c r="D35" s="46"/>
    </row>
    <row r="36" spans="1:4" ht="6.75" customHeight="1">
      <c r="A36" s="44" t="s">
        <v>28</v>
      </c>
      <c r="B36" s="47" t="str">
        <f>Beírás!A102</f>
        <v>Cser Viktória</v>
      </c>
      <c r="C36" s="45" t="str">
        <f>Beírás!$A$98</f>
        <v>Kiskunlacháza</v>
      </c>
      <c r="D36" s="46">
        <f>Beírás!E102</f>
        <v>251</v>
      </c>
    </row>
    <row r="37" spans="1:4" ht="6.75" customHeight="1">
      <c r="A37" s="44"/>
      <c r="B37" s="47"/>
      <c r="C37" s="45"/>
      <c r="D37" s="46"/>
    </row>
    <row r="38" spans="1:4" ht="6.75" customHeight="1">
      <c r="A38" s="44" t="s">
        <v>29</v>
      </c>
      <c r="B38" s="47" t="str">
        <f>Beírás!A120</f>
        <v>Szijjártó Dóra</v>
      </c>
      <c r="C38" s="45" t="str">
        <f>Beírás!$A$114</f>
        <v>Szigetszentmárton</v>
      </c>
      <c r="D38" s="46">
        <f>Beírás!E120</f>
        <v>251</v>
      </c>
    </row>
    <row r="39" spans="1:4" ht="6.75" customHeight="1">
      <c r="A39" s="44"/>
      <c r="B39" s="47"/>
      <c r="C39" s="45"/>
      <c r="D39" s="46"/>
    </row>
    <row r="40" spans="1:4" ht="6.75" customHeight="1">
      <c r="A40" s="44" t="s">
        <v>30</v>
      </c>
      <c r="B40" s="47" t="str">
        <f>Beírás!A12</f>
        <v>Zombori Anna</v>
      </c>
      <c r="C40" s="45" t="str">
        <f>Beírás!$A$2</f>
        <v>Szent Imre Kat. Ált. Ráckeve</v>
      </c>
      <c r="D40" s="46">
        <f>Beírás!E12</f>
        <v>244</v>
      </c>
    </row>
    <row r="41" spans="1:4" ht="6.75" customHeight="1">
      <c r="A41" s="44"/>
      <c r="B41" s="47"/>
      <c r="C41" s="45"/>
      <c r="D41" s="46"/>
    </row>
    <row r="42" spans="1:4" ht="6.75" customHeight="1">
      <c r="A42" s="44" t="s">
        <v>31</v>
      </c>
      <c r="B42" s="47" t="str">
        <f>Beírás!A104</f>
        <v>Ferenc Zsófia</v>
      </c>
      <c r="C42" s="45" t="str">
        <f>Beírás!$A$98</f>
        <v>Kiskunlacháza</v>
      </c>
      <c r="D42" s="46">
        <f>Beírás!E104</f>
        <v>242</v>
      </c>
    </row>
    <row r="43" spans="1:4" ht="6.75" customHeight="1">
      <c r="A43" s="44"/>
      <c r="B43" s="47"/>
      <c r="C43" s="45"/>
      <c r="D43" s="46"/>
    </row>
    <row r="44" spans="1:4" ht="6.75" customHeight="1">
      <c r="A44" s="44" t="s">
        <v>32</v>
      </c>
      <c r="B44" s="47" t="str">
        <f>Beírás!A14</f>
        <v>Wágner Luca</v>
      </c>
      <c r="C44" s="45" t="str">
        <f>Beírás!$A$2</f>
        <v>Szent Imre Kat. Ált. Ráckeve</v>
      </c>
      <c r="D44" s="46">
        <f>Beírás!E14</f>
        <v>229</v>
      </c>
    </row>
    <row r="45" spans="1:4" ht="6.75" customHeight="1">
      <c r="A45" s="44"/>
      <c r="B45" s="47"/>
      <c r="C45" s="45"/>
      <c r="D45" s="46"/>
    </row>
    <row r="46" spans="1:4" ht="6.75" customHeight="1">
      <c r="A46" s="44" t="s">
        <v>33</v>
      </c>
      <c r="B46" s="47" t="str">
        <f>Beírás!A92</f>
        <v>Rupa Luca</v>
      </c>
      <c r="C46" s="45" t="str">
        <f>Beírás!$A$82</f>
        <v>Kiskunlacháza</v>
      </c>
      <c r="D46" s="46">
        <f>Beírás!E92</f>
        <v>228</v>
      </c>
    </row>
    <row r="47" spans="1:4" ht="6.75" customHeight="1">
      <c r="A47" s="44"/>
      <c r="B47" s="47"/>
      <c r="C47" s="45"/>
      <c r="D47" s="46"/>
    </row>
    <row r="48" spans="1:4" ht="6.75" customHeight="1">
      <c r="A48" s="44" t="s">
        <v>34</v>
      </c>
      <c r="B48" s="47" t="str">
        <f>Beírás!A52</f>
        <v>Fricz Gréta</v>
      </c>
      <c r="C48" s="45" t="str">
        <f>Beírás!$A$50</f>
        <v>Bíró Lajos Ált. Isk Szigetszentmiklós</v>
      </c>
      <c r="D48" s="46">
        <f>Beírás!E52</f>
        <v>219</v>
      </c>
    </row>
    <row r="49" spans="1:4" ht="6.75" customHeight="1">
      <c r="A49" s="44"/>
      <c r="B49" s="47"/>
      <c r="C49" s="45"/>
      <c r="D49" s="46"/>
    </row>
    <row r="50" spans="1:4" ht="6.75" customHeight="1">
      <c r="A50" s="44" t="s">
        <v>35</v>
      </c>
      <c r="B50" s="47" t="str">
        <f>Beírás!A78</f>
        <v>Nóske Róza</v>
      </c>
      <c r="C50" s="45" t="str">
        <f>Beírás!$A$66</f>
        <v>Kiskunlacháza</v>
      </c>
      <c r="D50" s="46">
        <f>Beírás!E78</f>
        <v>216</v>
      </c>
    </row>
    <row r="51" spans="1:4" ht="6.75" customHeight="1">
      <c r="A51" s="44"/>
      <c r="B51" s="47"/>
      <c r="C51" s="45"/>
      <c r="D51" s="46"/>
    </row>
    <row r="52" spans="1:4" ht="6.75" customHeight="1">
      <c r="A52" s="44" t="s">
        <v>36</v>
      </c>
      <c r="B52" s="47" t="str">
        <f>Beírás!A42</f>
        <v>Csigi Karolina</v>
      </c>
      <c r="C52" s="45" t="str">
        <f>Beírás!$A$34</f>
        <v>Kiskunlacháza</v>
      </c>
      <c r="D52" s="46">
        <f>Beírás!E42</f>
        <v>214</v>
      </c>
    </row>
    <row r="53" spans="1:4" ht="6.75" customHeight="1">
      <c r="A53" s="44"/>
      <c r="B53" s="47"/>
      <c r="C53" s="45"/>
      <c r="D53" s="46"/>
    </row>
    <row r="54" spans="1:4" ht="6.75" customHeight="1">
      <c r="A54" s="44" t="s">
        <v>37</v>
      </c>
      <c r="B54" s="47" t="str">
        <f>Beírás!A68</f>
        <v>Kátai Zsófia</v>
      </c>
      <c r="C54" s="45" t="str">
        <f>Beírás!$A$66</f>
        <v>Kiskunlacháza</v>
      </c>
      <c r="D54" s="46">
        <f>Beírás!E68</f>
        <v>211</v>
      </c>
    </row>
    <row r="55" spans="1:4" ht="6.75" customHeight="1">
      <c r="A55" s="44"/>
      <c r="B55" s="47"/>
      <c r="C55" s="45"/>
      <c r="D55" s="46"/>
    </row>
    <row r="56" spans="1:4" ht="6.75" customHeight="1">
      <c r="A56" s="44" t="s">
        <v>38</v>
      </c>
      <c r="B56" s="47" t="str">
        <f>Beírás!A90</f>
        <v>Cser Zsófia</v>
      </c>
      <c r="C56" s="45" t="str">
        <f>Beírás!$A$82</f>
        <v>Kiskunlacháza</v>
      </c>
      <c r="D56" s="46">
        <f>Beírás!E90</f>
        <v>206</v>
      </c>
    </row>
    <row r="57" spans="1:4" ht="6.75" customHeight="1">
      <c r="A57" s="44"/>
      <c r="B57" s="47"/>
      <c r="C57" s="45"/>
      <c r="D57" s="46"/>
    </row>
    <row r="58" spans="1:4" ht="6.75" customHeight="1">
      <c r="A58" s="44" t="s">
        <v>39</v>
      </c>
      <c r="B58" s="47" t="str">
        <f>Beírás!A70</f>
        <v>Dankházi Helena Elizabeth</v>
      </c>
      <c r="C58" s="45" t="str">
        <f>Beírás!$A$66</f>
        <v>Kiskunlacháza</v>
      </c>
      <c r="D58" s="46">
        <f>Beírás!E70</f>
        <v>205</v>
      </c>
    </row>
    <row r="59" spans="1:4" ht="6.75" customHeight="1">
      <c r="A59" s="44"/>
      <c r="B59" s="47"/>
      <c r="C59" s="45"/>
      <c r="D59" s="46"/>
    </row>
    <row r="60" spans="1:4" ht="6.75" customHeight="1">
      <c r="A60" s="44" t="s">
        <v>40</v>
      </c>
      <c r="B60" s="47" t="str">
        <f>Beírás!A126</f>
        <v>Olár Noémi</v>
      </c>
      <c r="C60" s="45" t="str">
        <f>Beírás!$A$114</f>
        <v>Szigetszentmárton</v>
      </c>
      <c r="D60" s="46">
        <f>Beírás!E126</f>
        <v>202</v>
      </c>
    </row>
    <row r="61" spans="1:4" ht="6.75" customHeight="1">
      <c r="A61" s="44"/>
      <c r="B61" s="47"/>
      <c r="C61" s="45"/>
      <c r="D61" s="46"/>
    </row>
    <row r="62" spans="1:4" ht="6.75" customHeight="1">
      <c r="A62" s="44" t="s">
        <v>41</v>
      </c>
      <c r="B62" s="47" t="str">
        <f>Beírás!A10</f>
        <v>Ginál Dalma </v>
      </c>
      <c r="C62" s="45" t="str">
        <f>Beírás!$A$2</f>
        <v>Szent Imre Kat. Ált. Ráckeve</v>
      </c>
      <c r="D62" s="46">
        <f>Beírás!E10</f>
        <v>198</v>
      </c>
    </row>
    <row r="63" spans="1:4" ht="6.75" customHeight="1">
      <c r="A63" s="44"/>
      <c r="B63" s="47"/>
      <c r="C63" s="45"/>
      <c r="D63" s="46"/>
    </row>
    <row r="64" spans="1:4" ht="6.75" customHeight="1">
      <c r="A64" s="44" t="s">
        <v>42</v>
      </c>
      <c r="B64" s="47" t="str">
        <f>Beírás!A74</f>
        <v>Szmoleinczki Leila</v>
      </c>
      <c r="C64" s="45" t="str">
        <f>Beírás!$A$66</f>
        <v>Kiskunlacháza</v>
      </c>
      <c r="D64" s="46">
        <f>Beírás!E74</f>
        <v>190</v>
      </c>
    </row>
    <row r="65" spans="1:4" ht="6.75" customHeight="1">
      <c r="A65" s="44"/>
      <c r="B65" s="47"/>
      <c r="C65" s="45"/>
      <c r="D65" s="46"/>
    </row>
    <row r="66" spans="1:4" ht="6.75" customHeight="1">
      <c r="A66" s="44" t="s">
        <v>43</v>
      </c>
      <c r="B66" s="47" t="str">
        <f>Beírás!A76</f>
        <v>László Bernadett</v>
      </c>
      <c r="C66" s="45" t="str">
        <f>Beírás!$A$66</f>
        <v>Kiskunlacháza</v>
      </c>
      <c r="D66" s="46">
        <f>Beírás!E76</f>
        <v>189</v>
      </c>
    </row>
    <row r="67" spans="1:4" ht="6.75" customHeight="1">
      <c r="A67" s="44"/>
      <c r="B67" s="47"/>
      <c r="C67" s="45"/>
      <c r="D67" s="46"/>
    </row>
    <row r="68" spans="1:4" ht="6.75" customHeight="1">
      <c r="A68" s="44" t="s">
        <v>44</v>
      </c>
      <c r="B68" s="47" t="str">
        <f>Beírás!A36</f>
        <v>Sinkó Liána</v>
      </c>
      <c r="C68" s="45" t="str">
        <f>Beírás!$A$34</f>
        <v>Kiskunlacháza</v>
      </c>
      <c r="D68" s="46">
        <f>Beírás!E36</f>
        <v>188</v>
      </c>
    </row>
    <row r="69" spans="1:4" ht="6.75" customHeight="1">
      <c r="A69" s="44"/>
      <c r="B69" s="47"/>
      <c r="C69" s="45"/>
      <c r="D69" s="46"/>
    </row>
    <row r="70" spans="1:4" ht="6.75" customHeight="1">
      <c r="A70" s="44" t="s">
        <v>45</v>
      </c>
      <c r="B70" s="47" t="str">
        <f>Beírás!A106</f>
        <v>Vörös Jázmin</v>
      </c>
      <c r="C70" s="45" t="str">
        <f>Beírás!$A$98</f>
        <v>Kiskunlacháza</v>
      </c>
      <c r="D70" s="46">
        <f>Beírás!E106</f>
        <v>188</v>
      </c>
    </row>
    <row r="71" spans="1:4" ht="6.75" customHeight="1">
      <c r="A71" s="44"/>
      <c r="B71" s="47"/>
      <c r="C71" s="45"/>
      <c r="D71" s="46"/>
    </row>
    <row r="72" spans="1:4" ht="6.75" customHeight="1">
      <c r="A72" s="44" t="s">
        <v>46</v>
      </c>
      <c r="B72" s="47" t="str">
        <f>Beírás!A40</f>
        <v>Nyitrai Alíz</v>
      </c>
      <c r="C72" s="45" t="str">
        <f>Beírás!$A$34</f>
        <v>Kiskunlacháza</v>
      </c>
      <c r="D72" s="46">
        <f>Beírás!E40</f>
        <v>179</v>
      </c>
    </row>
    <row r="73" spans="1:4" ht="6.75" customHeight="1">
      <c r="A73" s="44"/>
      <c r="B73" s="47"/>
      <c r="C73" s="45"/>
      <c r="D73" s="46"/>
    </row>
    <row r="74" spans="1:4" ht="6.75" customHeight="1">
      <c r="A74" s="44" t="s">
        <v>47</v>
      </c>
      <c r="B74" s="47" t="str">
        <f>Beírás!A38</f>
        <v>Horák Zoé</v>
      </c>
      <c r="C74" s="45" t="str">
        <f>Beírás!$A$34</f>
        <v>Kiskunlacháza</v>
      </c>
      <c r="D74" s="46">
        <f>Beírás!E38</f>
        <v>177</v>
      </c>
    </row>
    <row r="75" spans="1:4" ht="6.75" customHeight="1">
      <c r="A75" s="44"/>
      <c r="B75" s="47"/>
      <c r="C75" s="45"/>
      <c r="D75" s="46"/>
    </row>
    <row r="76" spans="1:4" ht="6.75" customHeight="1">
      <c r="A76" s="44" t="s">
        <v>48</v>
      </c>
      <c r="B76" s="47" t="str">
        <f>Beírás!A72</f>
        <v>Nagy Zsófia</v>
      </c>
      <c r="C76" s="45" t="str">
        <f>Beírás!$A$66</f>
        <v>Kiskunlacháza</v>
      </c>
      <c r="D76" s="46">
        <f>Beírás!E72</f>
        <v>173</v>
      </c>
    </row>
    <row r="77" spans="1:4" ht="6.75" customHeight="1">
      <c r="A77" s="44"/>
      <c r="B77" s="47"/>
      <c r="C77" s="45"/>
      <c r="D77" s="46"/>
    </row>
    <row r="78" spans="1:4" ht="6.75" customHeight="1">
      <c r="A78" s="44" t="s">
        <v>49</v>
      </c>
      <c r="B78" s="47" t="str">
        <f>Beírás!A108</f>
        <v>Nagy Natália</v>
      </c>
      <c r="C78" s="45" t="str">
        <f>Beírás!$A$98</f>
        <v>Kiskunlacháza</v>
      </c>
      <c r="D78" s="46">
        <f>Beírás!E108</f>
        <v>165</v>
      </c>
    </row>
    <row r="79" spans="1:4" ht="6.75" customHeight="1">
      <c r="A79" s="44"/>
      <c r="B79" s="47"/>
      <c r="C79" s="45"/>
      <c r="D79" s="46"/>
    </row>
    <row r="80" spans="1:4" ht="6.75" customHeight="1">
      <c r="A80" s="44" t="s">
        <v>50</v>
      </c>
      <c r="B80" s="47" t="str">
        <f>Beírás!A110</f>
        <v>Balogh Kitti</v>
      </c>
      <c r="C80" s="45" t="str">
        <f>Beírás!$A$98</f>
        <v>Kiskunlacháza</v>
      </c>
      <c r="D80" s="46">
        <f>Beírás!E110</f>
        <v>156</v>
      </c>
    </row>
    <row r="81" spans="1:4" ht="6.75" customHeight="1">
      <c r="A81" s="44"/>
      <c r="B81" s="47"/>
      <c r="C81" s="45"/>
      <c r="D81" s="46"/>
    </row>
    <row r="82" spans="1:4" ht="6.75" customHeight="1">
      <c r="A82" s="44" t="s">
        <v>51</v>
      </c>
      <c r="B82" s="47" t="str">
        <f>Beírás!A46</f>
        <v>Hüse Liána Arina</v>
      </c>
      <c r="C82" s="45" t="str">
        <f>Beírás!$A$34</f>
        <v>Kiskunlacháza</v>
      </c>
      <c r="D82" s="46">
        <f>Beírás!E46</f>
        <v>134</v>
      </c>
    </row>
    <row r="83" spans="1:4" ht="6.75" customHeight="1">
      <c r="A83" s="44"/>
      <c r="B83" s="47"/>
      <c r="C83" s="45"/>
      <c r="D83" s="46"/>
    </row>
    <row r="84" spans="1:4" ht="6.75" customHeight="1">
      <c r="A84" s="44" t="s">
        <v>52</v>
      </c>
      <c r="B84" s="47" t="str">
        <f>Beírás!A44</f>
        <v>Törőcsik Eszter</v>
      </c>
      <c r="C84" s="45" t="str">
        <f>Beírás!$A$34</f>
        <v>Kiskunlacháza</v>
      </c>
      <c r="D84" s="46">
        <f>Beírás!E44</f>
        <v>96</v>
      </c>
    </row>
    <row r="85" spans="1:4" ht="6.75" customHeight="1">
      <c r="A85" s="44"/>
      <c r="B85" s="47"/>
      <c r="C85" s="45"/>
      <c r="D85" s="46"/>
    </row>
    <row r="86" spans="1:4" ht="6.75" customHeight="1">
      <c r="A86" s="44" t="s">
        <v>53</v>
      </c>
      <c r="B86" s="47">
        <f>Beírás!A20</f>
        <v>0</v>
      </c>
      <c r="C86" s="45">
        <f>Beírás!$A$18</f>
        <v>0</v>
      </c>
      <c r="D86" s="46">
        <f>Beírás!E20</f>
        <v>0</v>
      </c>
    </row>
    <row r="87" spans="1:4" ht="6.75" customHeight="1">
      <c r="A87" s="44"/>
      <c r="B87" s="47"/>
      <c r="C87" s="45"/>
      <c r="D87" s="46"/>
    </row>
    <row r="88" spans="1:4" ht="6.75" customHeight="1">
      <c r="A88" s="44" t="s">
        <v>54</v>
      </c>
      <c r="B88" s="47">
        <f>Beírás!A22</f>
        <v>0</v>
      </c>
      <c r="C88" s="45">
        <f>Beírás!$A$18</f>
        <v>0</v>
      </c>
      <c r="D88" s="46">
        <f>Beírás!E22</f>
        <v>0</v>
      </c>
    </row>
    <row r="89" spans="1:4" ht="6.75" customHeight="1">
      <c r="A89" s="44"/>
      <c r="B89" s="47"/>
      <c r="C89" s="45"/>
      <c r="D89" s="46"/>
    </row>
    <row r="90" spans="1:4" ht="6.75" customHeight="1">
      <c r="A90" s="44" t="s">
        <v>55</v>
      </c>
      <c r="B90" s="47">
        <f>Beírás!A24</f>
        <v>0</v>
      </c>
      <c r="C90" s="45">
        <f>Beírás!$A$18</f>
        <v>0</v>
      </c>
      <c r="D90" s="46">
        <f>Beírás!E24</f>
        <v>0</v>
      </c>
    </row>
    <row r="91" spans="1:4" ht="6.75" customHeight="1">
      <c r="A91" s="44"/>
      <c r="B91" s="47"/>
      <c r="C91" s="45"/>
      <c r="D91" s="46"/>
    </row>
    <row r="92" spans="1:4" ht="6.75" customHeight="1">
      <c r="A92" s="44" t="s">
        <v>56</v>
      </c>
      <c r="B92" s="47">
        <f>Beírás!A26</f>
        <v>0</v>
      </c>
      <c r="C92" s="45">
        <f>Beírás!$A$18</f>
        <v>0</v>
      </c>
      <c r="D92" s="46">
        <f>Beírás!E26</f>
        <v>0</v>
      </c>
    </row>
    <row r="93" spans="1:4" ht="6.75" customHeight="1">
      <c r="A93" s="44"/>
      <c r="B93" s="47"/>
      <c r="C93" s="45"/>
      <c r="D93" s="46"/>
    </row>
    <row r="94" spans="1:4" ht="6.75" customHeight="1">
      <c r="A94" s="44" t="s">
        <v>57</v>
      </c>
      <c r="B94" s="47">
        <f>Beírás!A28</f>
        <v>0</v>
      </c>
      <c r="C94" s="45">
        <f>Beírás!$A$18</f>
        <v>0</v>
      </c>
      <c r="D94" s="46">
        <f>Beírás!E28</f>
        <v>0</v>
      </c>
    </row>
    <row r="95" spans="1:4" ht="6.75" customHeight="1">
      <c r="A95" s="44"/>
      <c r="B95" s="47"/>
      <c r="C95" s="45"/>
      <c r="D95" s="46"/>
    </row>
    <row r="96" spans="1:4" ht="6.75" customHeight="1">
      <c r="A96" s="44" t="s">
        <v>58</v>
      </c>
      <c r="B96" s="47">
        <f>Beírás!A30</f>
        <v>0</v>
      </c>
      <c r="C96" s="45">
        <f>Beírás!$A$18</f>
        <v>0</v>
      </c>
      <c r="D96" s="46">
        <f>Beírás!E30</f>
        <v>0</v>
      </c>
    </row>
    <row r="97" spans="1:4" ht="6.75" customHeight="1">
      <c r="A97" s="44"/>
      <c r="B97" s="47"/>
      <c r="C97" s="45"/>
      <c r="D97" s="46"/>
    </row>
    <row r="98" spans="1:4" ht="6.75" customHeight="1">
      <c r="A98" s="44" t="s">
        <v>59</v>
      </c>
      <c r="B98" s="47">
        <f>Beírás!A132</f>
        <v>0</v>
      </c>
      <c r="C98" s="45">
        <f>Beírás!$A$130</f>
        <v>0</v>
      </c>
      <c r="D98" s="46">
        <f>Beírás!E132</f>
        <v>0</v>
      </c>
    </row>
    <row r="99" spans="1:4" ht="6.75" customHeight="1">
      <c r="A99" s="44"/>
      <c r="B99" s="47"/>
      <c r="C99" s="45"/>
      <c r="D99" s="46"/>
    </row>
    <row r="100" spans="1:4" ht="6.75" customHeight="1">
      <c r="A100" s="44" t="s">
        <v>60</v>
      </c>
      <c r="B100" s="47">
        <f>Beírás!A134</f>
        <v>0</v>
      </c>
      <c r="C100" s="45">
        <f>Beírás!$A$130</f>
        <v>0</v>
      </c>
      <c r="D100" s="46">
        <f>Beírás!E134</f>
        <v>0</v>
      </c>
    </row>
    <row r="101" spans="1:4" ht="6.75" customHeight="1">
      <c r="A101" s="44"/>
      <c r="B101" s="47"/>
      <c r="C101" s="45"/>
      <c r="D101" s="46"/>
    </row>
    <row r="102" spans="1:4" ht="6.75" customHeight="1">
      <c r="A102" s="44" t="s">
        <v>64</v>
      </c>
      <c r="B102" s="47">
        <f>Beírás!A136</f>
        <v>0</v>
      </c>
      <c r="C102" s="45">
        <f>Beírás!$A$130</f>
        <v>0</v>
      </c>
      <c r="D102" s="46">
        <f>Beírás!E136</f>
        <v>0</v>
      </c>
    </row>
    <row r="103" spans="1:4" ht="6.75" customHeight="1">
      <c r="A103" s="44"/>
      <c r="B103" s="47"/>
      <c r="C103" s="45"/>
      <c r="D103" s="46"/>
    </row>
    <row r="104" spans="1:4" ht="6.75" customHeight="1">
      <c r="A104" s="44" t="s">
        <v>65</v>
      </c>
      <c r="B104" s="47">
        <f>Beírás!A138</f>
        <v>0</v>
      </c>
      <c r="C104" s="45">
        <f>Beírás!$A$130</f>
        <v>0</v>
      </c>
      <c r="D104" s="46">
        <f>Beírás!E138</f>
        <v>0</v>
      </c>
    </row>
    <row r="105" spans="1:4" ht="6.75" customHeight="1">
      <c r="A105" s="44"/>
      <c r="B105" s="47"/>
      <c r="C105" s="45"/>
      <c r="D105" s="46"/>
    </row>
    <row r="106" spans="1:4" ht="6.75" customHeight="1">
      <c r="A106" s="44" t="s">
        <v>66</v>
      </c>
      <c r="B106" s="47">
        <f>Beírás!A140</f>
        <v>0</v>
      </c>
      <c r="C106" s="45">
        <f>Beírás!$A$130</f>
        <v>0</v>
      </c>
      <c r="D106" s="46">
        <f>Beírás!E140</f>
        <v>0</v>
      </c>
    </row>
    <row r="107" spans="1:4" ht="6.75" customHeight="1">
      <c r="A107" s="44"/>
      <c r="B107" s="47"/>
      <c r="C107" s="45"/>
      <c r="D107" s="46"/>
    </row>
    <row r="108" spans="1:4" ht="6.75" customHeight="1">
      <c r="A108" s="44" t="s">
        <v>67</v>
      </c>
      <c r="B108" s="47">
        <f>Beírás!A142</f>
        <v>0</v>
      </c>
      <c r="C108" s="45">
        <f>Beírás!$A$130</f>
        <v>0</v>
      </c>
      <c r="D108" s="46">
        <f>Beírás!E142</f>
        <v>0</v>
      </c>
    </row>
    <row r="109" spans="1:4" ht="6.75" customHeight="1">
      <c r="A109" s="44"/>
      <c r="B109" s="47"/>
      <c r="C109" s="45"/>
      <c r="D109" s="46"/>
    </row>
    <row r="110" spans="1:4" ht="6.75" customHeight="1">
      <c r="A110" s="44" t="s">
        <v>68</v>
      </c>
      <c r="B110" s="47">
        <f>Beírás!A148</f>
        <v>0</v>
      </c>
      <c r="C110" s="45">
        <f>Beírás!$A$146</f>
        <v>0</v>
      </c>
      <c r="D110" s="46">
        <f>Beírás!E148</f>
        <v>0</v>
      </c>
    </row>
    <row r="111" spans="1:4" ht="6.75" customHeight="1">
      <c r="A111" s="44"/>
      <c r="B111" s="47"/>
      <c r="C111" s="45"/>
      <c r="D111" s="46"/>
    </row>
    <row r="112" spans="1:4" ht="6.75" customHeight="1">
      <c r="A112" s="44" t="s">
        <v>69</v>
      </c>
      <c r="B112" s="47">
        <f>Beírás!A150</f>
        <v>0</v>
      </c>
      <c r="C112" s="45">
        <f>Beírás!$A$146</f>
        <v>0</v>
      </c>
      <c r="D112" s="46">
        <f>Beírás!E150</f>
        <v>0</v>
      </c>
    </row>
    <row r="113" spans="1:4" ht="6.75" customHeight="1">
      <c r="A113" s="44"/>
      <c r="B113" s="47"/>
      <c r="C113" s="45"/>
      <c r="D113" s="46"/>
    </row>
    <row r="114" spans="1:4" ht="6.75" customHeight="1">
      <c r="A114" s="44" t="s">
        <v>70</v>
      </c>
      <c r="B114" s="47">
        <f>Beírás!A152</f>
        <v>0</v>
      </c>
      <c r="C114" s="45">
        <f>Beírás!$A$146</f>
        <v>0</v>
      </c>
      <c r="D114" s="46">
        <f>Beírás!E152</f>
        <v>0</v>
      </c>
    </row>
    <row r="115" spans="1:4" ht="6.75" customHeight="1">
      <c r="A115" s="44"/>
      <c r="B115" s="47"/>
      <c r="C115" s="45"/>
      <c r="D115" s="46"/>
    </row>
    <row r="116" spans="1:4" ht="6.75" customHeight="1">
      <c r="A116" s="44" t="s">
        <v>71</v>
      </c>
      <c r="B116" s="47">
        <f>Beírás!A154</f>
        <v>0</v>
      </c>
      <c r="C116" s="45">
        <f>Beírás!$A$146</f>
        <v>0</v>
      </c>
      <c r="D116" s="46">
        <f>Beírás!E154</f>
        <v>0</v>
      </c>
    </row>
    <row r="117" spans="1:4" ht="6.75" customHeight="1">
      <c r="A117" s="44"/>
      <c r="B117" s="47"/>
      <c r="C117" s="45"/>
      <c r="D117" s="46"/>
    </row>
    <row r="118" spans="1:4" ht="6.75" customHeight="1">
      <c r="A118" s="44" t="s">
        <v>72</v>
      </c>
      <c r="B118" s="47">
        <f>Beírás!A156</f>
        <v>0</v>
      </c>
      <c r="C118" s="45">
        <f>Beírás!$A$146</f>
        <v>0</v>
      </c>
      <c r="D118" s="46">
        <f>Beírás!E156</f>
        <v>0</v>
      </c>
    </row>
    <row r="119" spans="1:4" ht="6.75" customHeight="1">
      <c r="A119" s="44"/>
      <c r="B119" s="47"/>
      <c r="C119" s="45"/>
      <c r="D119" s="46"/>
    </row>
    <row r="120" spans="1:4" ht="6.75" customHeight="1">
      <c r="A120" s="44" t="s">
        <v>73</v>
      </c>
      <c r="B120" s="47">
        <f>Beírás!A158</f>
        <v>0</v>
      </c>
      <c r="C120" s="45">
        <f>Beírás!$A$146</f>
        <v>0</v>
      </c>
      <c r="D120" s="46">
        <f>Beírás!E158</f>
        <v>0</v>
      </c>
    </row>
    <row r="121" spans="1:4" ht="6.75" customHeight="1">
      <c r="A121" s="44"/>
      <c r="B121" s="47"/>
      <c r="C121" s="45"/>
      <c r="D121" s="46"/>
    </row>
    <row r="122" spans="1:4" ht="6.75" customHeight="1">
      <c r="A122" s="44" t="s">
        <v>74</v>
      </c>
      <c r="B122" s="47">
        <f>Beírás!A164</f>
        <v>0</v>
      </c>
      <c r="C122" s="45">
        <f>Beírás!$A$162</f>
        <v>0</v>
      </c>
      <c r="D122" s="46">
        <f>Beírás!E164</f>
        <v>0</v>
      </c>
    </row>
    <row r="123" spans="1:4" ht="6.75" customHeight="1">
      <c r="A123" s="44"/>
      <c r="B123" s="47"/>
      <c r="C123" s="45"/>
      <c r="D123" s="46"/>
    </row>
    <row r="124" spans="1:4" ht="6.75" customHeight="1">
      <c r="A124" s="44" t="s">
        <v>75</v>
      </c>
      <c r="B124" s="47">
        <f>Beírás!A166</f>
        <v>0</v>
      </c>
      <c r="C124" s="45">
        <f>Beírás!$A$162</f>
        <v>0</v>
      </c>
      <c r="D124" s="46">
        <f>Beírás!E166</f>
        <v>0</v>
      </c>
    </row>
    <row r="125" spans="1:4" ht="6.75" customHeight="1">
      <c r="A125" s="44"/>
      <c r="B125" s="47"/>
      <c r="C125" s="45"/>
      <c r="D125" s="46"/>
    </row>
    <row r="126" spans="1:4" ht="6.75" customHeight="1">
      <c r="A126" s="44" t="s">
        <v>76</v>
      </c>
      <c r="B126" s="47">
        <f>Beírás!A168</f>
        <v>0</v>
      </c>
      <c r="C126" s="45">
        <f>Beírás!$A$162</f>
        <v>0</v>
      </c>
      <c r="D126" s="46">
        <f>Beírás!E168</f>
        <v>0</v>
      </c>
    </row>
    <row r="127" spans="1:4" ht="6.75" customHeight="1">
      <c r="A127" s="44"/>
      <c r="B127" s="47"/>
      <c r="C127" s="45"/>
      <c r="D127" s="46"/>
    </row>
    <row r="128" spans="1:4" ht="6.75" customHeight="1">
      <c r="A128" s="44" t="s">
        <v>77</v>
      </c>
      <c r="B128" s="47">
        <f>Beírás!A170</f>
        <v>0</v>
      </c>
      <c r="C128" s="45">
        <f>Beírás!$A$162</f>
        <v>0</v>
      </c>
      <c r="D128" s="46">
        <f>Beírás!E170</f>
        <v>0</v>
      </c>
    </row>
    <row r="129" spans="1:4" ht="6.75" customHeight="1">
      <c r="A129" s="44"/>
      <c r="B129" s="47"/>
      <c r="C129" s="45"/>
      <c r="D129" s="46"/>
    </row>
    <row r="130" spans="1:4" ht="6.75" customHeight="1">
      <c r="A130" s="44" t="s">
        <v>78</v>
      </c>
      <c r="B130" s="47">
        <f>Beírás!A172</f>
        <v>0</v>
      </c>
      <c r="C130" s="45">
        <f>Beírás!$A$162</f>
        <v>0</v>
      </c>
      <c r="D130" s="46">
        <f>Beírás!E172</f>
        <v>0</v>
      </c>
    </row>
    <row r="131" spans="1:4" ht="6.75" customHeight="1">
      <c r="A131" s="44"/>
      <c r="B131" s="47"/>
      <c r="C131" s="45"/>
      <c r="D131" s="46"/>
    </row>
    <row r="132" spans="1:4" ht="6.75" customHeight="1">
      <c r="A132" s="44" t="s">
        <v>79</v>
      </c>
      <c r="B132" s="47">
        <f>Beírás!A174</f>
        <v>0</v>
      </c>
      <c r="C132" s="45">
        <f>Beírás!$A$162</f>
        <v>0</v>
      </c>
      <c r="D132" s="46">
        <f>Beírás!E174</f>
        <v>0</v>
      </c>
    </row>
    <row r="133" spans="1:4" ht="6.75" customHeight="1">
      <c r="A133" s="44"/>
      <c r="B133" s="47"/>
      <c r="C133" s="45"/>
      <c r="D133" s="46"/>
    </row>
    <row r="134" spans="1:4" ht="6.75" customHeight="1">
      <c r="A134" s="44" t="s">
        <v>80</v>
      </c>
      <c r="B134" s="47">
        <f>Beírás!A180</f>
        <v>0</v>
      </c>
      <c r="C134" s="45">
        <f>Beírás!$A$178</f>
        <v>0</v>
      </c>
      <c r="D134" s="46">
        <f>Beírás!E180</f>
        <v>0</v>
      </c>
    </row>
    <row r="135" spans="1:4" ht="6.75" customHeight="1">
      <c r="A135" s="44"/>
      <c r="B135" s="47"/>
      <c r="C135" s="45"/>
      <c r="D135" s="46"/>
    </row>
    <row r="136" spans="1:4" ht="6.75" customHeight="1">
      <c r="A136" s="44" t="s">
        <v>81</v>
      </c>
      <c r="B136" s="47">
        <f>Beírás!A182</f>
        <v>0</v>
      </c>
      <c r="C136" s="45">
        <f>Beírás!$A$178</f>
        <v>0</v>
      </c>
      <c r="D136" s="46">
        <f>Beírás!E182</f>
        <v>0</v>
      </c>
    </row>
    <row r="137" spans="1:4" ht="6.75" customHeight="1">
      <c r="A137" s="44"/>
      <c r="B137" s="47"/>
      <c r="C137" s="45"/>
      <c r="D137" s="46"/>
    </row>
    <row r="138" spans="1:4" ht="6.75" customHeight="1">
      <c r="A138" s="44" t="s">
        <v>82</v>
      </c>
      <c r="B138" s="47">
        <f>Beírás!A184</f>
        <v>0</v>
      </c>
      <c r="C138" s="45">
        <f>Beírás!$A$178</f>
        <v>0</v>
      </c>
      <c r="D138" s="46">
        <f>Beírás!E184</f>
        <v>0</v>
      </c>
    </row>
    <row r="139" spans="1:4" ht="6.75" customHeight="1">
      <c r="A139" s="44"/>
      <c r="B139" s="47"/>
      <c r="C139" s="45"/>
      <c r="D139" s="46"/>
    </row>
    <row r="140" spans="1:4" ht="6.75" customHeight="1">
      <c r="A140" s="44" t="s">
        <v>83</v>
      </c>
      <c r="B140" s="47">
        <f>Beírás!A186</f>
        <v>0</v>
      </c>
      <c r="C140" s="45">
        <f>Beírás!$A$178</f>
        <v>0</v>
      </c>
      <c r="D140" s="46">
        <f>Beírás!E186</f>
        <v>0</v>
      </c>
    </row>
    <row r="141" spans="1:4" ht="6.75" customHeight="1">
      <c r="A141" s="44"/>
      <c r="B141" s="47"/>
      <c r="C141" s="45"/>
      <c r="D141" s="46"/>
    </row>
    <row r="142" spans="1:4" ht="6.75" customHeight="1">
      <c r="A142" s="44" t="s">
        <v>84</v>
      </c>
      <c r="B142" s="47">
        <f>Beírás!A188</f>
        <v>0</v>
      </c>
      <c r="C142" s="45">
        <f>Beírás!$A$178</f>
        <v>0</v>
      </c>
      <c r="D142" s="46">
        <f>Beírás!E188</f>
        <v>0</v>
      </c>
    </row>
    <row r="143" spans="1:4" ht="6.75" customHeight="1">
      <c r="A143" s="44"/>
      <c r="B143" s="47"/>
      <c r="C143" s="45"/>
      <c r="D143" s="46"/>
    </row>
    <row r="144" spans="1:4" ht="6.75" customHeight="1">
      <c r="A144" s="44" t="s">
        <v>85</v>
      </c>
      <c r="B144" s="47">
        <f>Beírás!A190</f>
        <v>0</v>
      </c>
      <c r="C144" s="45">
        <f>Beírás!$A$178</f>
        <v>0</v>
      </c>
      <c r="D144" s="46">
        <f>Beírás!E190</f>
        <v>0</v>
      </c>
    </row>
    <row r="145" spans="1:4" ht="6.75" customHeight="1">
      <c r="A145" s="44"/>
      <c r="B145" s="47"/>
      <c r="C145" s="45"/>
      <c r="D145" s="46"/>
    </row>
    <row r="146" spans="1:4" ht="6.75" customHeight="1">
      <c r="A146" s="44" t="s">
        <v>86</v>
      </c>
      <c r="B146" s="47">
        <f>Beírás!A196</f>
        <v>0</v>
      </c>
      <c r="C146" s="45">
        <f>Beírás!$A$194</f>
        <v>0</v>
      </c>
      <c r="D146" s="46">
        <f>Beírás!E196</f>
        <v>0</v>
      </c>
    </row>
    <row r="147" spans="1:4" ht="6.75" customHeight="1">
      <c r="A147" s="44"/>
      <c r="B147" s="47"/>
      <c r="C147" s="45"/>
      <c r="D147" s="46"/>
    </row>
    <row r="148" spans="1:4" ht="6.75" customHeight="1">
      <c r="A148" s="44" t="s">
        <v>87</v>
      </c>
      <c r="B148" s="47">
        <f>Beírás!A198</f>
        <v>0</v>
      </c>
      <c r="C148" s="45">
        <f>Beírás!$A$194</f>
        <v>0</v>
      </c>
      <c r="D148" s="46">
        <f>Beírás!E198</f>
        <v>0</v>
      </c>
    </row>
    <row r="149" spans="1:4" ht="6.75" customHeight="1">
      <c r="A149" s="44"/>
      <c r="B149" s="47"/>
      <c r="C149" s="45"/>
      <c r="D149" s="46"/>
    </row>
    <row r="150" spans="1:4" ht="6.75" customHeight="1">
      <c r="A150" s="44" t="s">
        <v>88</v>
      </c>
      <c r="B150" s="47">
        <f>Beírás!A200</f>
        <v>0</v>
      </c>
      <c r="C150" s="45">
        <f>Beírás!$A$194</f>
        <v>0</v>
      </c>
      <c r="D150" s="46">
        <f>Beírás!E200</f>
        <v>0</v>
      </c>
    </row>
    <row r="151" spans="1:4" ht="6.75" customHeight="1">
      <c r="A151" s="44"/>
      <c r="B151" s="47"/>
      <c r="C151" s="45"/>
      <c r="D151" s="46"/>
    </row>
    <row r="152" spans="1:4" ht="6.75" customHeight="1">
      <c r="A152" s="44" t="s">
        <v>89</v>
      </c>
      <c r="B152" s="47">
        <f>Beírás!A202</f>
        <v>0</v>
      </c>
      <c r="C152" s="45">
        <f>Beírás!$A$194</f>
        <v>0</v>
      </c>
      <c r="D152" s="46">
        <f>Beírás!E202</f>
        <v>0</v>
      </c>
    </row>
    <row r="153" spans="1:4" ht="6.75" customHeight="1">
      <c r="A153" s="44"/>
      <c r="B153" s="47"/>
      <c r="C153" s="45"/>
      <c r="D153" s="46"/>
    </row>
    <row r="154" spans="1:4" ht="6.75" customHeight="1">
      <c r="A154" s="44" t="s">
        <v>90</v>
      </c>
      <c r="B154" s="47">
        <f>Beírás!A204</f>
        <v>0</v>
      </c>
      <c r="C154" s="45">
        <f>Beírás!$A$194</f>
        <v>0</v>
      </c>
      <c r="D154" s="46">
        <f>Beírás!E204</f>
        <v>0</v>
      </c>
    </row>
    <row r="155" spans="1:4" ht="6.75" customHeight="1">
      <c r="A155" s="44"/>
      <c r="B155" s="47"/>
      <c r="C155" s="45"/>
      <c r="D155" s="46"/>
    </row>
    <row r="156" spans="1:4" ht="6.75" customHeight="1">
      <c r="A156" s="44" t="s">
        <v>91</v>
      </c>
      <c r="B156" s="47">
        <f>Beírás!A206</f>
        <v>0</v>
      </c>
      <c r="C156" s="45">
        <f>Beírás!$A$194</f>
        <v>0</v>
      </c>
      <c r="D156" s="46">
        <f>Beírás!E206</f>
        <v>0</v>
      </c>
    </row>
    <row r="157" spans="1:4" ht="6.75" customHeight="1">
      <c r="A157" s="44"/>
      <c r="B157" s="47"/>
      <c r="C157" s="45"/>
      <c r="D157" s="46"/>
    </row>
    <row r="158" spans="1:4" ht="6.75" customHeight="1">
      <c r="A158" s="44" t="s">
        <v>92</v>
      </c>
      <c r="B158" s="47">
        <f>Beírás!A212</f>
        <v>0</v>
      </c>
      <c r="C158" s="45">
        <f>Beírás!$A$210</f>
        <v>0</v>
      </c>
      <c r="D158" s="46">
        <f>Beírás!E212</f>
        <v>0</v>
      </c>
    </row>
    <row r="159" spans="1:4" ht="6.75" customHeight="1">
      <c r="A159" s="44"/>
      <c r="B159" s="47"/>
      <c r="C159" s="45"/>
      <c r="D159" s="46"/>
    </row>
    <row r="160" spans="1:4" ht="6.75" customHeight="1">
      <c r="A160" s="44" t="s">
        <v>93</v>
      </c>
      <c r="B160" s="47">
        <f>Beírás!A214</f>
        <v>0</v>
      </c>
      <c r="C160" s="45">
        <f>Beírás!$A$210</f>
        <v>0</v>
      </c>
      <c r="D160" s="46">
        <f>Beírás!E214</f>
        <v>0</v>
      </c>
    </row>
    <row r="161" spans="1:4" ht="6.75" customHeight="1">
      <c r="A161" s="44"/>
      <c r="B161" s="47"/>
      <c r="C161" s="45"/>
      <c r="D161" s="46"/>
    </row>
    <row r="162" spans="1:4" ht="6.75" customHeight="1">
      <c r="A162" s="44" t="s">
        <v>94</v>
      </c>
      <c r="B162" s="47">
        <f>Beírás!A216</f>
        <v>0</v>
      </c>
      <c r="C162" s="45">
        <f>Beírás!$A$210</f>
        <v>0</v>
      </c>
      <c r="D162" s="46">
        <f>Beírás!E216</f>
        <v>0</v>
      </c>
    </row>
    <row r="163" spans="1:4" ht="6.75" customHeight="1">
      <c r="A163" s="44"/>
      <c r="B163" s="47"/>
      <c r="C163" s="45"/>
      <c r="D163" s="46"/>
    </row>
    <row r="164" spans="1:4" ht="6.75" customHeight="1">
      <c r="A164" s="44" t="s">
        <v>95</v>
      </c>
      <c r="B164" s="47">
        <f>Beírás!A218</f>
        <v>0</v>
      </c>
      <c r="C164" s="45">
        <f>Beírás!$A$210</f>
        <v>0</v>
      </c>
      <c r="D164" s="46">
        <f>Beírás!E218</f>
        <v>0</v>
      </c>
    </row>
    <row r="165" spans="1:4" ht="6.75" customHeight="1">
      <c r="A165" s="44"/>
      <c r="B165" s="47"/>
      <c r="C165" s="45"/>
      <c r="D165" s="46"/>
    </row>
    <row r="166" spans="1:4" ht="6.75" customHeight="1">
      <c r="A166" s="44" t="s">
        <v>96</v>
      </c>
      <c r="B166" s="47">
        <f>Beírás!A220</f>
        <v>0</v>
      </c>
      <c r="C166" s="45">
        <f>Beírás!$A$210</f>
        <v>0</v>
      </c>
      <c r="D166" s="46">
        <f>Beírás!E220</f>
        <v>0</v>
      </c>
    </row>
    <row r="167" spans="1:4" ht="6.75" customHeight="1">
      <c r="A167" s="44"/>
      <c r="B167" s="47"/>
      <c r="C167" s="45"/>
      <c r="D167" s="46"/>
    </row>
    <row r="168" spans="1:4" ht="6.75" customHeight="1">
      <c r="A168" s="44" t="s">
        <v>97</v>
      </c>
      <c r="B168" s="47">
        <f>Beírás!A222</f>
        <v>0</v>
      </c>
      <c r="C168" s="45">
        <f>Beírás!$A$210</f>
        <v>0</v>
      </c>
      <c r="D168" s="46">
        <f>Beírás!E222</f>
        <v>0</v>
      </c>
    </row>
    <row r="169" spans="1:4" ht="6.75" customHeight="1">
      <c r="A169" s="44"/>
      <c r="B169" s="47"/>
      <c r="C169" s="45"/>
      <c r="D169" s="46"/>
    </row>
    <row r="170" spans="1:4" ht="6.75" customHeight="1">
      <c r="A170" s="44" t="s">
        <v>98</v>
      </c>
      <c r="B170" s="47">
        <f>Beírás!A228</f>
        <v>0</v>
      </c>
      <c r="C170" s="45">
        <f>Beírás!$A$226</f>
        <v>0</v>
      </c>
      <c r="D170" s="46">
        <f>Beírás!E228</f>
        <v>0</v>
      </c>
    </row>
    <row r="171" spans="1:4" ht="6.75" customHeight="1">
      <c r="A171" s="44"/>
      <c r="B171" s="47"/>
      <c r="C171" s="45"/>
      <c r="D171" s="46"/>
    </row>
    <row r="172" spans="1:4" ht="6.75" customHeight="1">
      <c r="A172" s="44" t="s">
        <v>99</v>
      </c>
      <c r="B172" s="47">
        <f>Beírás!A230</f>
        <v>0</v>
      </c>
      <c r="C172" s="45">
        <f>Beírás!$A$226</f>
        <v>0</v>
      </c>
      <c r="D172" s="46">
        <f>Beírás!E230</f>
        <v>0</v>
      </c>
    </row>
    <row r="173" spans="1:4" ht="6.75" customHeight="1">
      <c r="A173" s="44"/>
      <c r="B173" s="47"/>
      <c r="C173" s="45"/>
      <c r="D173" s="46"/>
    </row>
    <row r="174" spans="1:4" ht="6.75" customHeight="1">
      <c r="A174" s="44" t="s">
        <v>100</v>
      </c>
      <c r="B174" s="47">
        <f>Beírás!A232</f>
        <v>0</v>
      </c>
      <c r="C174" s="45">
        <f>Beírás!$A$226</f>
        <v>0</v>
      </c>
      <c r="D174" s="46">
        <f>Beírás!E232</f>
        <v>0</v>
      </c>
    </row>
    <row r="175" spans="1:4" ht="6.75" customHeight="1">
      <c r="A175" s="44"/>
      <c r="B175" s="47"/>
      <c r="C175" s="45"/>
      <c r="D175" s="46"/>
    </row>
    <row r="176" spans="1:4" ht="6.75" customHeight="1">
      <c r="A176" s="44" t="s">
        <v>101</v>
      </c>
      <c r="B176" s="47">
        <f>Beírás!A234</f>
        <v>0</v>
      </c>
      <c r="C176" s="45">
        <f>Beírás!$A$226</f>
        <v>0</v>
      </c>
      <c r="D176" s="46">
        <f>Beírás!E234</f>
        <v>0</v>
      </c>
    </row>
    <row r="177" spans="1:4" ht="6.75" customHeight="1">
      <c r="A177" s="44"/>
      <c r="B177" s="47"/>
      <c r="C177" s="45"/>
      <c r="D177" s="46"/>
    </row>
    <row r="178" spans="1:4" ht="6.75" customHeight="1">
      <c r="A178" s="44" t="s">
        <v>102</v>
      </c>
      <c r="B178" s="47">
        <f>Beírás!A236</f>
        <v>0</v>
      </c>
      <c r="C178" s="45">
        <f>Beírás!$A$226</f>
        <v>0</v>
      </c>
      <c r="D178" s="46">
        <f>Beírás!E236</f>
        <v>0</v>
      </c>
    </row>
    <row r="179" spans="1:4" ht="6.75" customHeight="1">
      <c r="A179" s="44"/>
      <c r="B179" s="47"/>
      <c r="C179" s="45"/>
      <c r="D179" s="46"/>
    </row>
    <row r="180" spans="1:4" ht="6.75" customHeight="1">
      <c r="A180" s="44" t="s">
        <v>103</v>
      </c>
      <c r="B180" s="47">
        <f>Beírás!A238</f>
        <v>0</v>
      </c>
      <c r="C180" s="45">
        <f>Beírás!$A$226</f>
        <v>0</v>
      </c>
      <c r="D180" s="46">
        <f>Beírás!E238</f>
        <v>0</v>
      </c>
    </row>
    <row r="181" spans="1:4" ht="6.75" customHeight="1">
      <c r="A181" s="44"/>
      <c r="B181" s="47"/>
      <c r="C181" s="45"/>
      <c r="D181" s="46"/>
    </row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</sheetData>
  <sheetProtection/>
  <mergeCells count="360">
    <mergeCell ref="A170:A171"/>
    <mergeCell ref="A172:A173"/>
    <mergeCell ref="A174:A175"/>
    <mergeCell ref="A176:A177"/>
    <mergeCell ref="A178:A179"/>
    <mergeCell ref="A180:A181"/>
    <mergeCell ref="B178:B179"/>
    <mergeCell ref="C178:C179"/>
    <mergeCell ref="D178:D179"/>
    <mergeCell ref="B180:B181"/>
    <mergeCell ref="C180:C181"/>
    <mergeCell ref="D180:D181"/>
    <mergeCell ref="B174:B175"/>
    <mergeCell ref="C174:C175"/>
    <mergeCell ref="D174:D175"/>
    <mergeCell ref="B176:B177"/>
    <mergeCell ref="C176:C177"/>
    <mergeCell ref="D176:D177"/>
    <mergeCell ref="B170:B171"/>
    <mergeCell ref="C170:C171"/>
    <mergeCell ref="D170:D171"/>
    <mergeCell ref="B172:B173"/>
    <mergeCell ref="C172:C173"/>
    <mergeCell ref="D172:D173"/>
    <mergeCell ref="A158:A159"/>
    <mergeCell ref="A160:A161"/>
    <mergeCell ref="A162:A163"/>
    <mergeCell ref="A164:A165"/>
    <mergeCell ref="A166:A167"/>
    <mergeCell ref="A168:A169"/>
    <mergeCell ref="B166:B167"/>
    <mergeCell ref="C166:C167"/>
    <mergeCell ref="D166:D167"/>
    <mergeCell ref="B168:B169"/>
    <mergeCell ref="C168:C169"/>
    <mergeCell ref="D168:D169"/>
    <mergeCell ref="B162:B163"/>
    <mergeCell ref="C162:C163"/>
    <mergeCell ref="D162:D163"/>
    <mergeCell ref="B164:B165"/>
    <mergeCell ref="C164:C165"/>
    <mergeCell ref="D164:D165"/>
    <mergeCell ref="B158:B159"/>
    <mergeCell ref="C158:C159"/>
    <mergeCell ref="D158:D159"/>
    <mergeCell ref="B160:B161"/>
    <mergeCell ref="C160:C161"/>
    <mergeCell ref="D160:D161"/>
    <mergeCell ref="A146:A147"/>
    <mergeCell ref="A148:A149"/>
    <mergeCell ref="A150:A151"/>
    <mergeCell ref="A152:A153"/>
    <mergeCell ref="A154:A155"/>
    <mergeCell ref="A156:A157"/>
    <mergeCell ref="B154:B155"/>
    <mergeCell ref="C154:C155"/>
    <mergeCell ref="D154:D155"/>
    <mergeCell ref="B156:B157"/>
    <mergeCell ref="C156:C157"/>
    <mergeCell ref="D156:D157"/>
    <mergeCell ref="B150:B151"/>
    <mergeCell ref="C150:C151"/>
    <mergeCell ref="D150:D151"/>
    <mergeCell ref="B152:B153"/>
    <mergeCell ref="C152:C153"/>
    <mergeCell ref="D152:D153"/>
    <mergeCell ref="B146:B147"/>
    <mergeCell ref="C146:C147"/>
    <mergeCell ref="D146:D147"/>
    <mergeCell ref="B148:B149"/>
    <mergeCell ref="C148:C149"/>
    <mergeCell ref="D148:D149"/>
    <mergeCell ref="A134:A135"/>
    <mergeCell ref="A136:A137"/>
    <mergeCell ref="A138:A139"/>
    <mergeCell ref="A140:A141"/>
    <mergeCell ref="A142:A143"/>
    <mergeCell ref="A144:A145"/>
    <mergeCell ref="B142:B143"/>
    <mergeCell ref="C142:C143"/>
    <mergeCell ref="D142:D143"/>
    <mergeCell ref="B144:B145"/>
    <mergeCell ref="C144:C145"/>
    <mergeCell ref="D144:D145"/>
    <mergeCell ref="B138:B139"/>
    <mergeCell ref="C138:C139"/>
    <mergeCell ref="D138:D139"/>
    <mergeCell ref="B140:B141"/>
    <mergeCell ref="C140:C141"/>
    <mergeCell ref="D140:D141"/>
    <mergeCell ref="B134:B135"/>
    <mergeCell ref="C134:C135"/>
    <mergeCell ref="D134:D135"/>
    <mergeCell ref="B136:B137"/>
    <mergeCell ref="C136:C137"/>
    <mergeCell ref="D136:D137"/>
    <mergeCell ref="A122:A123"/>
    <mergeCell ref="A124:A125"/>
    <mergeCell ref="A126:A127"/>
    <mergeCell ref="A128:A129"/>
    <mergeCell ref="A130:A131"/>
    <mergeCell ref="A132:A133"/>
    <mergeCell ref="B130:B131"/>
    <mergeCell ref="C130:C131"/>
    <mergeCell ref="D130:D131"/>
    <mergeCell ref="B132:B133"/>
    <mergeCell ref="C132:C133"/>
    <mergeCell ref="D132:D133"/>
    <mergeCell ref="B126:B127"/>
    <mergeCell ref="C126:C127"/>
    <mergeCell ref="D126:D127"/>
    <mergeCell ref="B128:B129"/>
    <mergeCell ref="C128:C129"/>
    <mergeCell ref="D128:D129"/>
    <mergeCell ref="B122:B123"/>
    <mergeCell ref="C122:C123"/>
    <mergeCell ref="D122:D123"/>
    <mergeCell ref="B124:B125"/>
    <mergeCell ref="C124:C125"/>
    <mergeCell ref="D124:D125"/>
    <mergeCell ref="A118:A119"/>
    <mergeCell ref="B118:B119"/>
    <mergeCell ref="C118:C119"/>
    <mergeCell ref="D118:D119"/>
    <mergeCell ref="A120:A121"/>
    <mergeCell ref="B120:B121"/>
    <mergeCell ref="C120:C121"/>
    <mergeCell ref="D120:D121"/>
    <mergeCell ref="A114:A115"/>
    <mergeCell ref="B114:B115"/>
    <mergeCell ref="C114:C115"/>
    <mergeCell ref="D114:D115"/>
    <mergeCell ref="A116:A117"/>
    <mergeCell ref="B116:B117"/>
    <mergeCell ref="C116:C117"/>
    <mergeCell ref="D116:D117"/>
    <mergeCell ref="A110:A111"/>
    <mergeCell ref="B110:B111"/>
    <mergeCell ref="C110:C111"/>
    <mergeCell ref="D110:D111"/>
    <mergeCell ref="A112:A113"/>
    <mergeCell ref="B112:B113"/>
    <mergeCell ref="C112:C113"/>
    <mergeCell ref="D112:D113"/>
    <mergeCell ref="A106:A107"/>
    <mergeCell ref="B106:B107"/>
    <mergeCell ref="C106:C107"/>
    <mergeCell ref="D106:D107"/>
    <mergeCell ref="A108:A109"/>
    <mergeCell ref="B108:B109"/>
    <mergeCell ref="C108:C109"/>
    <mergeCell ref="D108:D109"/>
    <mergeCell ref="A102:A103"/>
    <mergeCell ref="B102:B103"/>
    <mergeCell ref="C102:C103"/>
    <mergeCell ref="D102:D103"/>
    <mergeCell ref="A104:A105"/>
    <mergeCell ref="B104:B105"/>
    <mergeCell ref="C104:C105"/>
    <mergeCell ref="D104:D105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94:A95"/>
    <mergeCell ref="B94:B95"/>
    <mergeCell ref="C94:C95"/>
    <mergeCell ref="D94:D95"/>
    <mergeCell ref="A96:A97"/>
    <mergeCell ref="B96:B97"/>
    <mergeCell ref="C96:C97"/>
    <mergeCell ref="D96:D97"/>
    <mergeCell ref="A90:A91"/>
    <mergeCell ref="B90:B91"/>
    <mergeCell ref="C90:C91"/>
    <mergeCell ref="D90:D91"/>
    <mergeCell ref="A92:A93"/>
    <mergeCell ref="B92:B93"/>
    <mergeCell ref="C92:C93"/>
    <mergeCell ref="D92:D93"/>
    <mergeCell ref="A86:A87"/>
    <mergeCell ref="B86:B87"/>
    <mergeCell ref="C86:C87"/>
    <mergeCell ref="D86:D87"/>
    <mergeCell ref="A88:A89"/>
    <mergeCell ref="B88:B89"/>
    <mergeCell ref="C88:C89"/>
    <mergeCell ref="D88:D89"/>
    <mergeCell ref="A82:A83"/>
    <mergeCell ref="B82:B83"/>
    <mergeCell ref="C82:C83"/>
    <mergeCell ref="D82:D83"/>
    <mergeCell ref="A84:A85"/>
    <mergeCell ref="B84:B85"/>
    <mergeCell ref="C84:C85"/>
    <mergeCell ref="D84:D85"/>
    <mergeCell ref="A78:A79"/>
    <mergeCell ref="B78:B79"/>
    <mergeCell ref="C78:C79"/>
    <mergeCell ref="D78:D79"/>
    <mergeCell ref="A80:A81"/>
    <mergeCell ref="B80:B81"/>
    <mergeCell ref="C80:C81"/>
    <mergeCell ref="D80:D81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C14:C15"/>
    <mergeCell ref="D14:D15"/>
    <mergeCell ref="A16:A17"/>
    <mergeCell ref="B16:B17"/>
    <mergeCell ref="C16:C17"/>
    <mergeCell ref="D16:D17"/>
    <mergeCell ref="C10:C11"/>
    <mergeCell ref="D10:D11"/>
    <mergeCell ref="A12:A13"/>
    <mergeCell ref="C12:C13"/>
    <mergeCell ref="D12:D13"/>
    <mergeCell ref="B10:B11"/>
    <mergeCell ref="B12:B13"/>
    <mergeCell ref="A10:A11"/>
    <mergeCell ref="C2:C3"/>
    <mergeCell ref="D2:D3"/>
    <mergeCell ref="C4:C5"/>
    <mergeCell ref="D4:D5"/>
    <mergeCell ref="C6:C7"/>
    <mergeCell ref="D6:D7"/>
    <mergeCell ref="A8:A9"/>
    <mergeCell ref="C8:C9"/>
    <mergeCell ref="D8:D9"/>
    <mergeCell ref="B2:B3"/>
    <mergeCell ref="B4:B5"/>
    <mergeCell ref="B6:B7"/>
    <mergeCell ref="B8:B9"/>
    <mergeCell ref="A2:A3"/>
    <mergeCell ref="A4:A5"/>
    <mergeCell ref="A6:A7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Zoltan</cp:lastModifiedBy>
  <cp:lastPrinted>2022-10-18T17:04:33Z</cp:lastPrinted>
  <dcterms:created xsi:type="dcterms:W3CDTF">2007-07-12T16:23:19Z</dcterms:created>
  <dcterms:modified xsi:type="dcterms:W3CDTF">2022-10-25T17:11:17Z</dcterms:modified>
  <cp:category/>
  <cp:version/>
  <cp:contentType/>
  <cp:contentStatus/>
</cp:coreProperties>
</file>